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<sst xmlns="http://schemas.openxmlformats.org/spreadsheetml/2006/main" count="1161" uniqueCount="590">
  <si>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</si>
  <si>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</si>
  <si>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</si>
  <si>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</si>
  <si>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</si>
  <si>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</si>
  <si>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</si>
  <si>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</si>
  <si>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</si>
  <si>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</si>
  <si>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</si>
  <si>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</si>
  <si>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</si>
  <si>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</si>
  <si>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</si>
  <si>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</si>
  <si>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</si>
  <si>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</si>
  <si>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</si>
  <si>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</si>
  <si>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</si>
  <si>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</si>
  <si>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</si>
  <si>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</si>
  <si>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</si>
  <si>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</si>
  <si>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</si>
  <si>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</si>
  <si>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</si>
  <si>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</si>
  <si>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</si>
  <si>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</si>
  <si>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</si>
  <si>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</si>
  <si>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</si>
  <si>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</si>
  <si>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</si>
  <si>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</si>
  <si>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</si>
  <si>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</si>
  <si>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</si>
  <si>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</si>
  <si>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</si>
  <si>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</si>
  <si>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</si>
  <si>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</si>
  <si>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</si>
  <si>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</si>
  <si>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</si>
  <si>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</si>
  <si>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</si>
  <si>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</si>
  <si>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</si>
  <si>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</si>
  <si>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</si>
  <si>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</si>
  <si>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</si>
  <si>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</si>
  <si>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</si>
  <si>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</si>
  <si>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</si>
  <si>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</si>
  <si>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</si>
  <si>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</si>
  <si>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</si>
  <si>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</si>
  <si>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</si>
  <si>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</si>
  <si>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</si>
  <si>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</si>
  <si>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</si>
  <si>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</si>
  <si>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</si>
  <si>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</si>
  <si>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</si>
  <si>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</si>
  <si>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</si>
  <si>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</si>
  <si>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</si>
  <si>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</si>
  <si>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</si>
  <si>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</si>
  <si>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</si>
  <si>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</si>
  <si>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</si>
  <si>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</si>
  <si>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</si>
  <si>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</si>
  <si>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</si>
  <si>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</si>
  <si>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</si>
  <si>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</si>
  <si>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</si>
  <si>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</si>
  <si>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</si>
  <si>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</si>
  <si>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</si>
  <si>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</si>
  <si>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</si>
  <si>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</si>
  <si>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</si>
  <si>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</si>
  <si>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</si>
  <si>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</si>
  <si>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</si>
  <si>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</si>
  <si>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</si>
  <si>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</si>
  <si>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</si>
  <si>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</si>
  <si>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</si>
  <si>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</si>
  <si>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</si>
  <si>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</si>
  <si>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</si>
  <si>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</si>
  <si>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</si>
  <si>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</si>
  <si>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</si>
  <si>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</si>
  <si>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</si>
  <si>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</si>
  <si>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</si>
  <si>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</si>
  <si>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</si>
  <si>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</si>
  <si>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</si>
  <si>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</si>
  <si>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</si>
  <si>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</si>
  <si>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</si>
  <si>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</si>
  <si>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</si>
  <si>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</si>
  <si>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</si>
  <si>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</si>
  <si>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</si>
  <si>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</si>
  <si>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</si>
  <si>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</si>
  <si>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</si>
  <si>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</si>
  <si>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</si>
  <si>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</si>
  <si>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</si>
  <si>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</si>
  <si>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</si>
  <si>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</si>
  <si>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</si>
  <si>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</si>
  <si>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</si>
  <si>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</si>
  <si>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</si>
  <si>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</si>
  <si>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</si>
  <si>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</si>
  <si>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</si>
  <si>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</si>
  <si>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</si>
  <si>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</si>
  <si>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</si>
  <si>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</si>
  <si>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</si>
  <si>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</si>
  <si>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</si>
  <si>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</si>
  <si>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</si>
  <si>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</si>
  <si>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</si>
  <si>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</si>
  <si>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</si>
  <si>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</si>
  <si>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</si>
  <si>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</si>
  <si>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</si>
  <si>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</si>
  <si>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</si>
  <si>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</si>
  <si>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</si>
  <si>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</si>
  <si>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</si>
  <si>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</si>
  <si>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</si>
  <si>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</si>
  <si>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</si>
  <si>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</si>
  <si>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</si>
  <si>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</si>
  <si>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</si>
  <si>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</si>
  <si>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</si>
  <si>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</si>
  <si>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</si>
  <si>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</si>
  <si>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</si>
  <si>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</si>
  <si>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</si>
  <si>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</si>
  <si>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</si>
  <si>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</si>
  <si>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</si>
  <si>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</si>
  <si>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</si>
  <si>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</si>
  <si>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</si>
  <si>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</si>
  <si>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</si>
  <si>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</si>
  <si>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</si>
  <si>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三重県多気町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</si>
  <si>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</si>
  <si>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</si>
  <si>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</si>
  <si>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</si>
  <si>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</si>
  <si>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</si>
  <si>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</si>
  <si>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</si>
  <si>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</si>
  <si>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</si>
  <si>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</si>
  <si>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</si>
  <si>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</si>
  <si>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</si>
  <si>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</si>
  <si>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</si>
  <si>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</si>
  <si>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</si>
  <si>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</si>
  <si>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</si>
  <si>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</si>
  <si>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</si>
  <si>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</si>
  <si>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</si>
  <si>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</si>
  <si>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</si>
  <si>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</si>
  <si>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</si>
  <si>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</si>
  <si>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</si>
  <si>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</si>
  <si>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</si>
  <si>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</si>
  <si>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</si>
  <si>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</si>
  <si>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</si>
  <si>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</si>
  <si>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</si>
  <si>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</si>
  <si>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</si>
  <si>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</si>
  <si>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</si>
  <si>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</si>
  <si>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</si>
  <si>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</si>
  <si>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</si>
  <si>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</si>
  <si>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</si>
  <si>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</si>
  <si>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</si>
  <si>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</si>
  <si>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</si>
  <si>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</si>
  <si>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</si>
  <si>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</si>
  <si>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</si>
  <si>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</si>
  <si>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</si>
  <si>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</si>
  <si>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</si>
  <si>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</si>
  <si>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</si>
  <si>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</si>
  <si>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</si>
  <si>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</si>
  <si>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</si>
  <si>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</si>
  <si>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</si>
  <si>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</si>
  <si>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</si>
  <si>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</si>
  <si>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</si>
  <si>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</si>
  <si>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</si>
  <si>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</si>
  <si>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</si>
  <si>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</si>
  <si>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</si>
  <si>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</si>
  <si>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</si>
  <si>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</si>
  <si>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</si>
  <si>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</si>
  <si>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</si>
  <si>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</si>
  <si>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</si>
  <si>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</si>
  <si>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</si>
  <si>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</si>
  <si>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</si>
  <si>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</si>
  <si>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</si>
  <si>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</si>
  <si>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</si>
  <si>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</si>
  <si>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</si>
  <si>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</si>
  <si>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</si>
  <si>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</si>
  <si>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</si>
  <si>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</si>
  <si>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</si>
  <si>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</si>
  <si>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</si>
  <si>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</si>
  <si>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</si>
  <si>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</si>
  <si>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</si>
  <si>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</si>
  <si>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</si>
  <si>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</si>
  <si>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</si>
  <si>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</si>
  <si>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</si>
  <si>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</si>
  <si>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</si>
  <si>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</si>
  <si>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</si>
  <si>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</si>
  <si>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</si>
  <si>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</si>
  <si>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</si>
  <si>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</si>
  <si>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</si>
  <si>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</si>
  <si>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</si>
  <si>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</si>
  <si>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</si>
  <si>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</si>
  <si>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</si>
  <si>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</si>
  <si>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</si>
  <si>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</si>
  <si>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</si>
  <si>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</si>
  <si>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</si>
  <si>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</si>
  <si>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</si>
  <si>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</si>
  <si>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</si>
  <si>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</si>
  <si>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</si>
  <si>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</si>
  <si>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</si>
  <si>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</si>
  <si>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</si>
  <si>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</si>
  <si>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</si>
  <si>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</si>
  <si>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三重県多気町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</si>
  <si>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</si>
  <si>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</si>
  <si>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</si>
  <si>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</si>
  <si>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</si>
  <si>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</si>
  <si>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</si>
  <si>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</si>
  <si>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</si>
  <si>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</si>
  <si>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</si>
  <si>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</si>
  <si>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</si>
  <si>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</si>
  <si>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</si>
  <si>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</si>
  <si>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</si>
  <si>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</si>
  <si>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</si>
  <si>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</si>
  <si>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</si>
  <si>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</si>
  <si>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</si>
  <si>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</si>
  <si>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</si>
  <si>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</si>
  <si>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</si>
  <si>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</si>
  <si>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</si>
  <si>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</si>
  <si>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</si>
  <si>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</si>
  <si>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</si>
  <si>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</si>
  <si>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</si>
  <si>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</si>
  <si>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</si>
  <si>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</si>
  <si>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</si>
  <si>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</si>
  <si>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</si>
  <si>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</si>
  <si>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農業集落排水事業特別会計</t>
    <phoneticPr fontId="5"/>
  </si>
  <si>
    <t>法非適用企業</t>
    <phoneticPr fontId="5"/>
  </si>
  <si>
    <t>戸別合併処理浄化槽整備事業特別会計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</si>
  <si>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</si>
  <si>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</si>
  <si>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</si>
  <si>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</si>
  <si>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</si>
  <si>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</si>
  <si>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</si>
  <si>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</si>
  <si>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</si>
  <si>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</si>
  <si>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</si>
  <si>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</si>
  <si>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</si>
  <si>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</si>
  <si>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</si>
  <si>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</si>
  <si>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</si>
  <si>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</si>
  <si>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</si>
  <si>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</si>
  <si>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</si>
  <si>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</si>
  <si>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</si>
  <si>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</si>
  <si>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</si>
  <si>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</si>
  <si>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</si>
  <si>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</si>
  <si>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</si>
  <si>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</si>
  <si>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</si>
  <si>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</si>
  <si>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</si>
  <si>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</si>
  <si>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</si>
  <si>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</si>
  <si>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</si>
  <si>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</si>
  <si>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</si>
  <si>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</si>
  <si>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</si>
  <si>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</si>
  <si>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</si>
  <si>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</si>
  <si>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</si>
  <si>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</si>
  <si>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</si>
  <si>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</si>
  <si>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</si>
  <si>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</si>
  <si>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</si>
  <si>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</si>
  <si>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</si>
  <si>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</si>
  <si>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</si>
  <si>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</si>
  <si>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</si>
  <si>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</si>
  <si>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</si>
  <si>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</si>
  <si>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</si>
  <si>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</si>
  <si>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</si>
  <si>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</si>
  <si>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</si>
  <si>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</si>
  <si>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</si>
  <si>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</si>
  <si>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</si>
  <si>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</si>
  <si>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</si>
  <si>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</si>
  <si>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</si>
  <si>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</si>
  <si>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</si>
  <si>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</si>
  <si>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</si>
  <si>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</si>
  <si>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</si>
  <si>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</si>
  <si>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</si>
  <si>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</si>
  <si>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</si>
  <si>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</si>
  <si>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</si>
  <si>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</si>
  <si>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</si>
  <si>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</si>
  <si>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</si>
  <si>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</si>
  <si>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</si>
  <si>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</si>
  <si>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</si>
  <si>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</si>
  <si>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</si>
  <si>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</si>
  <si>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</si>
  <si>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</si>
  <si>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</si>
  <si>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</si>
  <si>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</si>
  <si>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</si>
  <si>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</si>
  <si>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</si>
  <si>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</si>
  <si>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</si>
  <si>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</si>
  <si>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</si>
  <si>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</si>
  <si>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</si>
  <si>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</si>
  <si>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</si>
  <si>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</si>
  <si>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</si>
  <si>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</si>
  <si>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</si>
  <si>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</si>
  <si>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</si>
  <si>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</si>
  <si>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</si>
  <si>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</si>
  <si>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</si>
  <si>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</si>
  <si>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</si>
  <si>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</si>
  <si>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</si>
  <si>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</si>
  <si>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</si>
  <si>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</si>
  <si>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</si>
  <si>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</si>
  <si>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</si>
  <si>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</si>
  <si>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</si>
  <si>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</si>
  <si>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</si>
  <si>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</si>
  <si>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</si>
  <si>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</si>
  <si>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</si>
  <si>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</si>
  <si>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</si>
  <si>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0.37</t>
  </si>
  <si>
    <t>▲ 0.99</t>
  </si>
  <si>
    <t>▲ 5.65</t>
  </si>
  <si>
    <t>▲ 3.41</t>
  </si>
  <si>
    <t>水道事業会計</t>
  </si>
  <si>
    <t>下水道事業会計</t>
  </si>
  <si>
    <t>一般会計</t>
  </si>
  <si>
    <t>工業用水道事業会計</t>
  </si>
  <si>
    <t>国民健康保険特別会計</t>
  </si>
  <si>
    <t>介護保険特別会計</t>
  </si>
  <si>
    <t>農業集落排水事業特別会計</t>
  </si>
  <si>
    <t>戸別合併処理浄化槽整備事業特別会計</t>
  </si>
  <si>
    <t>その他会計（赤字）</t>
  </si>
  <si>
    <t>その他会計（黒字）</t>
  </si>
  <si>
    <t>三重県多気郡多気町松阪市学校組合一般会計</t>
  </si>
  <si>
    <t>松阪地区広域衛生組合一般会計</t>
  </si>
  <si>
    <t>宮川福祉施設組合一般会計</t>
  </si>
  <si>
    <t>宮川福祉施設組合介護サービス事業特別会計</t>
  </si>
  <si>
    <t>三重地方税管理回収機構一般会計</t>
  </si>
  <si>
    <t>香肌奥伊勢資源化広域連合一般会計</t>
  </si>
  <si>
    <t>松阪地区広域消防組合一般会計</t>
  </si>
  <si>
    <t>三重県後期高齢者医療広域連合一般会計</t>
  </si>
  <si>
    <t>三重県後期高齢者医療広域連合後期高齢者医療特別会計</t>
  </si>
  <si>
    <t>三重県地方税管理回収機構滞納整理拡充事業特別会計</t>
    <rPh sb="0" eb="3">
      <t>ミエケン</t>
    </rPh>
    <rPh sb="3" eb="6">
      <t>チホウゼイ</t>
    </rPh>
    <rPh sb="6" eb="8">
      <t>カンリ</t>
    </rPh>
    <rPh sb="8" eb="10">
      <t>カイシュウ</t>
    </rPh>
    <rPh sb="10" eb="12">
      <t>キコウ</t>
    </rPh>
    <rPh sb="12" eb="14">
      <t>タイノウ</t>
    </rPh>
    <rPh sb="14" eb="16">
      <t>セイリ</t>
    </rPh>
    <rPh sb="16" eb="18">
      <t>カクジュウ</t>
    </rPh>
    <rPh sb="18" eb="20">
      <t>ジギョウ</t>
    </rPh>
    <rPh sb="20" eb="22">
      <t>トクベツ</t>
    </rPh>
    <rPh sb="22" eb="24">
      <t>カイケイ</t>
    </rPh>
    <phoneticPr fontId="2"/>
  </si>
  <si>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</si>
  <si>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</si>
  <si>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三重県市町総合事務組合デジタル地図特別会計</t>
    <rPh sb="5" eb="7">
      <t>ソウゴウ</t>
    </rPh>
    <rPh sb="7" eb="9">
      <t>ジム</t>
    </rPh>
    <rPh sb="9" eb="11">
      <t>クミアイ</t>
    </rPh>
    <rPh sb="15" eb="17">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</si>
  <si>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</si>
  <si>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</si>
  <si>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</si>
  <si>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</si>
  <si>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多気東部土地開発公社</t>
    <rPh sb="0" eb="2">
      <t>タキ</t>
    </rPh>
    <rPh sb="2" eb="4">
      <t>トウブ</t>
    </rPh>
    <rPh sb="4" eb="6">
      <t>トチ</t>
    </rPh>
    <rPh sb="6" eb="8">
      <t>カイハツ</t>
    </rPh>
    <rPh sb="8" eb="10">
      <t>コウシャ</t>
    </rPh>
    <phoneticPr fontId="2"/>
  </si>
  <si>
    <t>〇</t>
  </si>
  <si>
    <t>-</t>
    <phoneticPr fontId="2"/>
  </si>
  <si>
    <t>-</t>
    <phoneticPr fontId="2"/>
  </si>
  <si>
    <t>-</t>
    <phoneticPr fontId="2"/>
  </si>
  <si>
    <t>-</t>
    <phoneticPr fontId="2"/>
  </si>
  <si>
    <t>ふるさと振興基金</t>
    <rPh sb="4" eb="6">
      <t>シンコウ</t>
    </rPh>
    <rPh sb="6" eb="8">
      <t>キキン</t>
    </rPh>
    <phoneticPr fontId="11"/>
  </si>
  <si>
    <t>福祉基金</t>
    <rPh sb="0" eb="2">
      <t>フクシ</t>
    </rPh>
    <rPh sb="2" eb="4">
      <t>キキン</t>
    </rPh>
    <phoneticPr fontId="11"/>
  </si>
  <si>
    <t>教育、福祉施設建設整備基金</t>
    <rPh sb="0" eb="2">
      <t>キョウイク</t>
    </rPh>
    <rPh sb="3" eb="5">
      <t>フクシ</t>
    </rPh>
    <rPh sb="5" eb="7">
      <t>シセツ</t>
    </rPh>
    <rPh sb="7" eb="9">
      <t>ケンセツ</t>
    </rPh>
    <rPh sb="9" eb="11">
      <t>セイビ</t>
    </rPh>
    <rPh sb="11" eb="13">
      <t>キキン</t>
    </rPh>
    <phoneticPr fontId="11"/>
  </si>
  <si>
    <t>松阪地区広域消防組合職員退職手当基金</t>
    <rPh sb="0" eb="2">
      <t>マツサカ</t>
    </rPh>
    <rPh sb="2" eb="4">
      <t>チク</t>
    </rPh>
    <rPh sb="4" eb="6">
      <t>コウイキ</t>
    </rPh>
    <rPh sb="6" eb="8">
      <t>ショウボウ</t>
    </rPh>
    <rPh sb="8" eb="10">
      <t>クミアイ</t>
    </rPh>
    <rPh sb="10" eb="12">
      <t>ショクイン</t>
    </rPh>
    <rPh sb="12" eb="14">
      <t>タイショク</t>
    </rPh>
    <rPh sb="14" eb="16">
      <t>テアテ</t>
    </rPh>
    <rPh sb="16" eb="18">
      <t>キキン</t>
    </rPh>
    <phoneticPr fontId="11"/>
  </si>
  <si>
    <t>-</t>
    <phoneticPr fontId="2"/>
  </si>
  <si>
    <t>多気町、シャープ国際交流基金</t>
    <rPh sb="0" eb="3">
      <t>タキチョウ</t>
    </rPh>
    <rPh sb="8" eb="10">
      <t>コクサイ</t>
    </rPh>
    <rPh sb="10" eb="12">
      <t>コウリュウ</t>
    </rPh>
    <rPh sb="12" eb="14">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</si>
</sst>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2EF5-4B8E-8A68-0899DF3FA6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74952</c:v>
                </c:pt>
                <c:pt idx="1">
                  <c:v>48557</c:v>
                </c:pt>
                <c:pt idx="2">
                  <c:v>40883</c:v>
                </c:pt>
                <c:pt idx="3">
                  <c:v>27153</c:v>
                </c:pt>
                <c:pt idx="4">
                  <c:v>22551</c:v>
                </c:pt>
              </c:numCache>
            </c:numRef>
          </c:val>
          <c:smooth val="0"/>
          <c:extLst xmlns:c16r2="http://schemas.microsoft.com/office/drawing/2015/06/chart">
            <c:ext xmlns:c16="http://schemas.microsoft.com/office/drawing/2014/chart" uri="{C3380CC4-5D6E-409C-BE32-E72D297353CC}">
              <c16:uniqueId val="{00000001-2EF5-4B8E-8A68-0899DF3FA60E}"/>
            </c:ext>
          </c:extLst>
        </c:ser>
        <c:dLbls>
          <c:showLegendKey val="0"/>
          <c:showVal val="0"/>
          <c:showCatName val="0"/>
          <c:showSerName val="0"/>
          <c:showPercent val="0"/>
          <c:showBubbleSize val="0"/>
        </c:dLbls>
        <c:marker val="1"/>
        <c:smooth val="0"/>
        <c:axId val="176888448"/>
        <c:axId val="176902912"/>
      </c:lineChart>
      <c:catAx>
        <c:axId val="176888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902912"/>
        <c:crosses val="autoZero"/>
        <c:auto val="1"/>
        <c:lblAlgn val="ctr"/>
        <c:lblOffset val="100"/>
        <c:tickLblSkip val="1"/>
        <c:tickMarkSkip val="1"/>
        <c:noMultiLvlLbl val="0"/>
      </c:catAx>
      <c:valAx>
        <c:axId val="176902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888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4.41</c:v>
                </c:pt>
                <c:pt idx="1">
                  <c:v>4.71</c:v>
                </c:pt>
                <c:pt idx="2">
                  <c:v>5.25</c:v>
                </c:pt>
                <c:pt idx="3">
                  <c:v>4.32</c:v>
                </c:pt>
                <c:pt idx="4">
                  <c:v>5.26</c:v>
                </c:pt>
              </c:numCache>
            </c:numRef>
          </c:val>
          <c:extLst xmlns:c16r2="http://schemas.microsoft.com/office/drawing/2015/06/chart">
            <c:ext xmlns:c16="http://schemas.microsoft.com/office/drawing/2014/chart" uri="{C3380CC4-5D6E-409C-BE32-E72D297353CC}">
              <c16:uniqueId val="{00000000-B573-453F-BD56-F5A4D765C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40.42</c:v>
                </c:pt>
                <c:pt idx="1">
                  <c:v>40.14</c:v>
                </c:pt>
                <c:pt idx="2">
                  <c:v>38.25</c:v>
                </c:pt>
                <c:pt idx="3">
                  <c:v>34.25</c:v>
                </c:pt>
                <c:pt idx="4">
                  <c:v>29.64</c:v>
                </c:pt>
              </c:numCache>
            </c:numRef>
          </c:val>
          <c:extLst xmlns:c16r2="http://schemas.microsoft.com/office/drawing/2015/06/chart">
            <c:ext xmlns:c16="http://schemas.microsoft.com/office/drawing/2014/chart" uri="{C3380CC4-5D6E-409C-BE32-E72D297353CC}">
              <c16:uniqueId val="{00000001-B573-453F-BD56-F5A4D765CC8E}"/>
            </c:ext>
          </c:extLst>
        </c:ser>
        <c:dLbls>
          <c:showLegendKey val="0"/>
          <c:showVal val="0"/>
          <c:showCatName val="0"/>
          <c:showSerName val="0"/>
          <c:showPercent val="0"/>
          <c:showBubbleSize val="0"/>
        </c:dLbls>
        <c:gapWidth val="250"/>
        <c:overlap val="100"/>
        <c:axId val="185893632"/>
        <c:axId val="18589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2.5099999999999998</c:v>
                </c:pt>
                <c:pt idx="1">
                  <c:v>-0.37</c:v>
                </c:pt>
                <c:pt idx="2">
                  <c:v>-0.99</c:v>
                </c:pt>
                <c:pt idx="3">
                  <c:v>-5.65</c:v>
                </c:pt>
                <c:pt idx="4">
                  <c:v>-3.41</c:v>
                </c:pt>
              </c:numCache>
            </c:numRef>
          </c:val>
          <c:smooth val="0"/>
          <c:extLst xmlns:c16r2="http://schemas.microsoft.com/office/drawing/2015/06/chart">
            <c:ext xmlns:c16="http://schemas.microsoft.com/office/drawing/2014/chart" uri="{C3380CC4-5D6E-409C-BE32-E72D297353CC}">
              <c16:uniqueId val="{00000002-B573-453F-BD56-F5A4D765CC8E}"/>
            </c:ext>
          </c:extLst>
        </c:ser>
        <c:dLbls>
          <c:showLegendKey val="0"/>
          <c:showVal val="0"/>
          <c:showCatName val="0"/>
          <c:showSerName val="0"/>
          <c:showPercent val="0"/>
          <c:showBubbleSize val="0"/>
        </c:dLbls>
        <c:marker val="1"/>
        <c:smooth val="0"/>
        <c:axId val="185893632"/>
        <c:axId val="185895552"/>
      </c:lineChart>
      <c:catAx>
        <c:axId val="18589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895552"/>
        <c:crosses val="autoZero"/>
        <c:auto val="1"/>
        <c:lblAlgn val="ctr"/>
        <c:lblOffset val="100"/>
        <c:tickLblSkip val="1"/>
        <c:tickMarkSkip val="1"/>
        <c:noMultiLvlLbl val="0"/>
      </c:catAx>
      <c:valAx>
        <c:axId val="18589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9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0.03</c:v>
                </c:pt>
                <c:pt idx="2">
                  <c:v>#N/A</c:v>
                </c:pt>
                <c:pt idx="3">
                  <c:v>0.01</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1276-4288-A0FF-7A4D7E10C6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76-4288-A0FF-7A4D7E10C688}"/>
            </c:ext>
          </c:extLst>
        </c:ser>
        <c:ser>
          <c:idx val="2"/>
          <c:order val="2"/>
          <c:tx>
            <c:strRef>
              <c:f>データシート!$A$29</c:f>
              <c:strCache>
                <c:ptCount val="1"/>
                <c:pt idx="0">
                  <c:v>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0.04</c:v>
                </c:pt>
                <c:pt idx="4">
                  <c:v>#N/A</c:v>
                </c:pt>
                <c:pt idx="5">
                  <c:v>7.0000000000000007E-2</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2-1276-4288-A0FF-7A4D7E10C68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0.16</c:v>
                </c:pt>
                <c:pt idx="2">
                  <c:v>#N/A</c:v>
                </c:pt>
                <c:pt idx="3">
                  <c:v>0.06</c:v>
                </c:pt>
                <c:pt idx="4">
                  <c:v>#N/A</c:v>
                </c:pt>
                <c:pt idx="5">
                  <c:v>0.05</c:v>
                </c:pt>
                <c:pt idx="6">
                  <c:v>#N/A</c:v>
                </c:pt>
                <c:pt idx="7">
                  <c:v>0.12</c:v>
                </c:pt>
                <c:pt idx="8">
                  <c:v>#N/A</c:v>
                </c:pt>
                <c:pt idx="9">
                  <c:v>0.04</c:v>
                </c:pt>
              </c:numCache>
            </c:numRef>
          </c:val>
          <c:extLst xmlns:c16r2="http://schemas.microsoft.com/office/drawing/2015/06/chart">
            <c:ext xmlns:c16="http://schemas.microsoft.com/office/drawing/2014/chart" uri="{C3380CC4-5D6E-409C-BE32-E72D297353CC}">
              <c16:uniqueId val="{00000003-1276-4288-A0FF-7A4D7E10C68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0.41</c:v>
                </c:pt>
                <c:pt idx="2">
                  <c:v>#N/A</c:v>
                </c:pt>
                <c:pt idx="3">
                  <c:v>0.99</c:v>
                </c:pt>
                <c:pt idx="4">
                  <c:v>#N/A</c:v>
                </c:pt>
                <c:pt idx="5">
                  <c:v>0.57999999999999996</c:v>
                </c:pt>
                <c:pt idx="6">
                  <c:v>#N/A</c:v>
                </c:pt>
                <c:pt idx="7">
                  <c:v>0.3</c:v>
                </c:pt>
                <c:pt idx="8">
                  <c:v>#N/A</c:v>
                </c:pt>
                <c:pt idx="9">
                  <c:v>1.06</c:v>
                </c:pt>
              </c:numCache>
            </c:numRef>
          </c:val>
          <c:extLst xmlns:c16r2="http://schemas.microsoft.com/office/drawing/2015/06/chart">
            <c:ext xmlns:c16="http://schemas.microsoft.com/office/drawing/2014/chart" uri="{C3380CC4-5D6E-409C-BE32-E72D297353CC}">
              <c16:uniqueId val="{00000004-1276-4288-A0FF-7A4D7E10C68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2.33</c:v>
                </c:pt>
                <c:pt idx="2">
                  <c:v>#N/A</c:v>
                </c:pt>
                <c:pt idx="3">
                  <c:v>1.58</c:v>
                </c:pt>
                <c:pt idx="4">
                  <c:v>#N/A</c:v>
                </c:pt>
                <c:pt idx="5">
                  <c:v>1.8</c:v>
                </c:pt>
                <c:pt idx="6">
                  <c:v>#N/A</c:v>
                </c:pt>
                <c:pt idx="7">
                  <c:v>1.5</c:v>
                </c:pt>
                <c:pt idx="8">
                  <c:v>#N/A</c:v>
                </c:pt>
                <c:pt idx="9">
                  <c:v>1.99</c:v>
                </c:pt>
              </c:numCache>
            </c:numRef>
          </c:val>
          <c:extLst xmlns:c16r2="http://schemas.microsoft.com/office/drawing/2015/06/chart">
            <c:ext xmlns:c16="http://schemas.microsoft.com/office/drawing/2014/chart" uri="{C3380CC4-5D6E-409C-BE32-E72D297353CC}">
              <c16:uniqueId val="{00000005-1276-4288-A0FF-7A4D7E10C688}"/>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2.73</c:v>
                </c:pt>
                <c:pt idx="2">
                  <c:v>#N/A</c:v>
                </c:pt>
                <c:pt idx="3">
                  <c:v>2.99</c:v>
                </c:pt>
                <c:pt idx="4">
                  <c:v>#N/A</c:v>
                </c:pt>
                <c:pt idx="5">
                  <c:v>3.25</c:v>
                </c:pt>
                <c:pt idx="6">
                  <c:v>#N/A</c:v>
                </c:pt>
                <c:pt idx="7">
                  <c:v>3.74</c:v>
                </c:pt>
                <c:pt idx="8">
                  <c:v>#N/A</c:v>
                </c:pt>
                <c:pt idx="9">
                  <c:v>4.1100000000000003</c:v>
                </c:pt>
              </c:numCache>
            </c:numRef>
          </c:val>
          <c:extLst xmlns:c16r2="http://schemas.microsoft.com/office/drawing/2015/06/chart">
            <c:ext xmlns:c16="http://schemas.microsoft.com/office/drawing/2014/chart" uri="{C3380CC4-5D6E-409C-BE32-E72D297353CC}">
              <c16:uniqueId val="{00000006-1276-4288-A0FF-7A4D7E10C68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4.38</c:v>
                </c:pt>
                <c:pt idx="2">
                  <c:v>#N/A</c:v>
                </c:pt>
                <c:pt idx="3">
                  <c:v>4.6900000000000004</c:v>
                </c:pt>
                <c:pt idx="4">
                  <c:v>#N/A</c:v>
                </c:pt>
                <c:pt idx="5">
                  <c:v>5.24</c:v>
                </c:pt>
                <c:pt idx="6">
                  <c:v>#N/A</c:v>
                </c:pt>
                <c:pt idx="7">
                  <c:v>4.3</c:v>
                </c:pt>
                <c:pt idx="8">
                  <c:v>#N/A</c:v>
                </c:pt>
                <c:pt idx="9">
                  <c:v>5.23</c:v>
                </c:pt>
              </c:numCache>
            </c:numRef>
          </c:val>
          <c:extLst xmlns:c16r2="http://schemas.microsoft.com/office/drawing/2015/06/chart">
            <c:ext xmlns:c16="http://schemas.microsoft.com/office/drawing/2014/chart" uri="{C3380CC4-5D6E-409C-BE32-E72D297353CC}">
              <c16:uniqueId val="{00000007-1276-4288-A0FF-7A4D7E10C68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7.78</c:v>
                </c:pt>
                <c:pt idx="2">
                  <c:v>#N/A</c:v>
                </c:pt>
                <c:pt idx="3">
                  <c:v>9.51</c:v>
                </c:pt>
                <c:pt idx="4">
                  <c:v>#N/A</c:v>
                </c:pt>
                <c:pt idx="5">
                  <c:v>10.87</c:v>
                </c:pt>
                <c:pt idx="6">
                  <c:v>#N/A</c:v>
                </c:pt>
                <c:pt idx="7">
                  <c:v>12.64</c:v>
                </c:pt>
                <c:pt idx="8">
                  <c:v>#N/A</c:v>
                </c:pt>
                <c:pt idx="9">
                  <c:v>14.17</c:v>
                </c:pt>
              </c:numCache>
            </c:numRef>
          </c:val>
          <c:extLst xmlns:c16r2="http://schemas.microsoft.com/office/drawing/2015/06/chart">
            <c:ext xmlns:c16="http://schemas.microsoft.com/office/drawing/2014/chart" uri="{C3380CC4-5D6E-409C-BE32-E72D297353CC}">
              <c16:uniqueId val="{00000008-1276-4288-A0FF-7A4D7E10C68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12.32</c:v>
                </c:pt>
                <c:pt idx="2">
                  <c:v>#N/A</c:v>
                </c:pt>
                <c:pt idx="3">
                  <c:v>14.02</c:v>
                </c:pt>
                <c:pt idx="4">
                  <c:v>#N/A</c:v>
                </c:pt>
                <c:pt idx="5">
                  <c:v>15.89</c:v>
                </c:pt>
                <c:pt idx="6">
                  <c:v>#N/A</c:v>
                </c:pt>
                <c:pt idx="7">
                  <c:v>16.059999999999999</c:v>
                </c:pt>
                <c:pt idx="8">
                  <c:v>#N/A</c:v>
                </c:pt>
                <c:pt idx="9">
                  <c:v>15.54</c:v>
                </c:pt>
              </c:numCache>
            </c:numRef>
          </c:val>
          <c:extLst xmlns:c16r2="http://schemas.microsoft.com/office/drawing/2015/06/chart">
            <c:ext xmlns:c16="http://schemas.microsoft.com/office/drawing/2014/chart" uri="{C3380CC4-5D6E-409C-BE32-E72D297353CC}">
              <c16:uniqueId val="{00000009-1276-4288-A0FF-7A4D7E10C688}"/>
            </c:ext>
          </c:extLst>
        </c:ser>
        <c:dLbls>
          <c:showLegendKey val="0"/>
          <c:showVal val="0"/>
          <c:showCatName val="0"/>
          <c:showSerName val="0"/>
          <c:showPercent val="0"/>
          <c:showBubbleSize val="0"/>
        </c:dLbls>
        <c:gapWidth val="150"/>
        <c:overlap val="100"/>
        <c:axId val="185608832"/>
        <c:axId val="185622912"/>
      </c:barChart>
      <c:catAx>
        <c:axId val="18560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622912"/>
        <c:crosses val="autoZero"/>
        <c:auto val="1"/>
        <c:lblAlgn val="ctr"/>
        <c:lblOffset val="100"/>
        <c:tickLblSkip val="1"/>
        <c:tickMarkSkip val="1"/>
        <c:noMultiLvlLbl val="0"/>
      </c:catAx>
      <c:valAx>
        <c:axId val="18562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608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777</c:v>
                </c:pt>
                <c:pt idx="5">
                  <c:v>820</c:v>
                </c:pt>
                <c:pt idx="8">
                  <c:v>787</c:v>
                </c:pt>
                <c:pt idx="11">
                  <c:v>792</c:v>
                </c:pt>
                <c:pt idx="14">
                  <c:v>776</c:v>
                </c:pt>
              </c:numCache>
            </c:numRef>
          </c:val>
          <c:extLst xmlns:c16r2="http://schemas.microsoft.com/office/drawing/2015/06/chart">
            <c:ext xmlns:c16="http://schemas.microsoft.com/office/drawing/2014/chart" uri="{C3380CC4-5D6E-409C-BE32-E72D297353CC}">
              <c16:uniqueId val="{00000000-DC18-42F6-A11D-F8C5E45FA3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C18-42F6-A11D-F8C5E45FA3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C18-42F6-A11D-F8C5E45FA3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49</c:v>
                </c:pt>
                <c:pt idx="6">
                  <c:v>34</c:v>
                </c:pt>
                <c:pt idx="9">
                  <c:v>17</c:v>
                </c:pt>
                <c:pt idx="12">
                  <c:v>14</c:v>
                </c:pt>
              </c:numCache>
            </c:numRef>
          </c:val>
          <c:extLst xmlns:c16r2="http://schemas.microsoft.com/office/drawing/2015/06/chart">
            <c:ext xmlns:c16="http://schemas.microsoft.com/office/drawing/2014/chart" uri="{C3380CC4-5D6E-409C-BE32-E72D297353CC}">
              <c16:uniqueId val="{00000003-DC18-42F6-A11D-F8C5E45FA3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325</c:v>
                </c:pt>
                <c:pt idx="3">
                  <c:v>326</c:v>
                </c:pt>
                <c:pt idx="6">
                  <c:v>314</c:v>
                </c:pt>
                <c:pt idx="9">
                  <c:v>324</c:v>
                </c:pt>
                <c:pt idx="12">
                  <c:v>315</c:v>
                </c:pt>
              </c:numCache>
            </c:numRef>
          </c:val>
          <c:extLst xmlns:c16r2="http://schemas.microsoft.com/office/drawing/2015/06/chart">
            <c:ext xmlns:c16="http://schemas.microsoft.com/office/drawing/2014/chart" uri="{C3380CC4-5D6E-409C-BE32-E72D297353CC}">
              <c16:uniqueId val="{00000004-DC18-42F6-A11D-F8C5E45FA3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C18-42F6-A11D-F8C5E45FA3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C18-42F6-A11D-F8C5E45FA3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749</c:v>
                </c:pt>
                <c:pt idx="3">
                  <c:v>771</c:v>
                </c:pt>
                <c:pt idx="6">
                  <c:v>712</c:v>
                </c:pt>
                <c:pt idx="9">
                  <c:v>760</c:v>
                </c:pt>
                <c:pt idx="12">
                  <c:v>721</c:v>
                </c:pt>
              </c:numCache>
            </c:numRef>
          </c:val>
          <c:extLst xmlns:c16r2="http://schemas.microsoft.com/office/drawing/2015/06/chart">
            <c:ext xmlns:c16="http://schemas.microsoft.com/office/drawing/2014/chart" uri="{C3380CC4-5D6E-409C-BE32-E72D297353CC}">
              <c16:uniqueId val="{00000007-DC18-42F6-A11D-F8C5E45FA3A2}"/>
            </c:ext>
          </c:extLst>
        </c:ser>
        <c:dLbls>
          <c:showLegendKey val="0"/>
          <c:showVal val="0"/>
          <c:showCatName val="0"/>
          <c:showSerName val="0"/>
          <c:showPercent val="0"/>
          <c:showBubbleSize val="0"/>
        </c:dLbls>
        <c:gapWidth val="100"/>
        <c:overlap val="100"/>
        <c:axId val="179611520"/>
        <c:axId val="17962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351</c:v>
                </c:pt>
                <c:pt idx="2">
                  <c:v>#N/A</c:v>
                </c:pt>
                <c:pt idx="3">
                  <c:v>#N/A</c:v>
                </c:pt>
                <c:pt idx="4">
                  <c:v>326</c:v>
                </c:pt>
                <c:pt idx="5">
                  <c:v>#N/A</c:v>
                </c:pt>
                <c:pt idx="6">
                  <c:v>#N/A</c:v>
                </c:pt>
                <c:pt idx="7">
                  <c:v>273</c:v>
                </c:pt>
                <c:pt idx="8">
                  <c:v>#N/A</c:v>
                </c:pt>
                <c:pt idx="9">
                  <c:v>#N/A</c:v>
                </c:pt>
                <c:pt idx="10">
                  <c:v>309</c:v>
                </c:pt>
                <c:pt idx="11">
                  <c:v>#N/A</c:v>
                </c:pt>
                <c:pt idx="12">
                  <c:v>#N/A</c:v>
                </c:pt>
                <c:pt idx="13">
                  <c:v>274</c:v>
                </c:pt>
                <c:pt idx="14">
                  <c:v>#N/A</c:v>
                </c:pt>
              </c:numCache>
            </c:numRef>
          </c:val>
          <c:smooth val="0"/>
          <c:extLst xmlns:c16r2="http://schemas.microsoft.com/office/drawing/2015/06/chart">
            <c:ext xmlns:c16="http://schemas.microsoft.com/office/drawing/2014/chart" uri="{C3380CC4-5D6E-409C-BE32-E72D297353CC}">
              <c16:uniqueId val="{00000008-DC18-42F6-A11D-F8C5E45FA3A2}"/>
            </c:ext>
          </c:extLst>
        </c:ser>
        <c:dLbls>
          <c:showLegendKey val="0"/>
          <c:showVal val="0"/>
          <c:showCatName val="0"/>
          <c:showSerName val="0"/>
          <c:showPercent val="0"/>
          <c:showBubbleSize val="0"/>
        </c:dLbls>
        <c:marker val="1"/>
        <c:smooth val="0"/>
        <c:axId val="179611520"/>
        <c:axId val="179625984"/>
      </c:lineChart>
      <c:catAx>
        <c:axId val="17961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25984"/>
        <c:crosses val="autoZero"/>
        <c:auto val="1"/>
        <c:lblAlgn val="ctr"/>
        <c:lblOffset val="100"/>
        <c:tickLblSkip val="1"/>
        <c:tickMarkSkip val="1"/>
        <c:noMultiLvlLbl val="0"/>
      </c:catAx>
      <c:valAx>
        <c:axId val="17962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1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8976</c:v>
                </c:pt>
                <c:pt idx="5">
                  <c:v>8765</c:v>
                </c:pt>
                <c:pt idx="8">
                  <c:v>8529</c:v>
                </c:pt>
                <c:pt idx="11">
                  <c:v>8179</c:v>
                </c:pt>
                <c:pt idx="14">
                  <c:v>7884</c:v>
                </c:pt>
              </c:numCache>
            </c:numRef>
          </c:val>
          <c:extLst xmlns:c16r2="http://schemas.microsoft.com/office/drawing/2015/06/chart">
            <c:ext xmlns:c16="http://schemas.microsoft.com/office/drawing/2014/chart" uri="{C3380CC4-5D6E-409C-BE32-E72D297353CC}">
              <c16:uniqueId val="{00000000-633F-4199-A69A-2AEC0809C7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33F-4199-A69A-2AEC0809C7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4272</c:v>
                </c:pt>
                <c:pt idx="5">
                  <c:v>4254</c:v>
                </c:pt>
                <c:pt idx="8">
                  <c:v>4104</c:v>
                </c:pt>
                <c:pt idx="11">
                  <c:v>3953</c:v>
                </c:pt>
                <c:pt idx="14">
                  <c:v>3685</c:v>
                </c:pt>
              </c:numCache>
            </c:numRef>
          </c:val>
          <c:extLst xmlns:c16r2="http://schemas.microsoft.com/office/drawing/2015/06/chart">
            <c:ext xmlns:c16="http://schemas.microsoft.com/office/drawing/2014/chart" uri="{C3380CC4-5D6E-409C-BE32-E72D297353CC}">
              <c16:uniqueId val="{00000002-633F-4199-A69A-2AEC0809C7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33F-4199-A69A-2AEC0809C7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33F-4199-A69A-2AEC0809C7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33F-4199-A69A-2AEC0809C7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1524</c:v>
                </c:pt>
                <c:pt idx="3">
                  <c:v>1426</c:v>
                </c:pt>
                <c:pt idx="6">
                  <c:v>1375</c:v>
                </c:pt>
                <c:pt idx="9">
                  <c:v>1335</c:v>
                </c:pt>
                <c:pt idx="12">
                  <c:v>1317</c:v>
                </c:pt>
              </c:numCache>
            </c:numRef>
          </c:val>
          <c:extLst xmlns:c16r2="http://schemas.microsoft.com/office/drawing/2015/06/chart">
            <c:ext xmlns:c16="http://schemas.microsoft.com/office/drawing/2014/chart" uri="{C3380CC4-5D6E-409C-BE32-E72D297353CC}">
              <c16:uniqueId val="{00000006-633F-4199-A69A-2AEC0809C7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137</c:v>
                </c:pt>
                <c:pt idx="3">
                  <c:v>101</c:v>
                </c:pt>
                <c:pt idx="6">
                  <c:v>82</c:v>
                </c:pt>
                <c:pt idx="9">
                  <c:v>66</c:v>
                </c:pt>
                <c:pt idx="12">
                  <c:v>57</c:v>
                </c:pt>
              </c:numCache>
            </c:numRef>
          </c:val>
          <c:extLst xmlns:c16r2="http://schemas.microsoft.com/office/drawing/2015/06/chart">
            <c:ext xmlns:c16="http://schemas.microsoft.com/office/drawing/2014/chart" uri="{C3380CC4-5D6E-409C-BE32-E72D297353CC}">
              <c16:uniqueId val="{00000007-633F-4199-A69A-2AEC0809C7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4534</c:v>
                </c:pt>
                <c:pt idx="3">
                  <c:v>4467</c:v>
                </c:pt>
                <c:pt idx="6">
                  <c:v>4392</c:v>
                </c:pt>
                <c:pt idx="9">
                  <c:v>4367</c:v>
                </c:pt>
                <c:pt idx="12">
                  <c:v>4292</c:v>
                </c:pt>
              </c:numCache>
            </c:numRef>
          </c:val>
          <c:extLst xmlns:c16r2="http://schemas.microsoft.com/office/drawing/2015/06/chart">
            <c:ext xmlns:c16="http://schemas.microsoft.com/office/drawing/2014/chart" uri="{C3380CC4-5D6E-409C-BE32-E72D297353CC}">
              <c16:uniqueId val="{00000008-633F-4199-A69A-2AEC0809C7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33F-4199-A69A-2AEC0809C7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7341</c:v>
                </c:pt>
                <c:pt idx="3">
                  <c:v>6860</c:v>
                </c:pt>
                <c:pt idx="6">
                  <c:v>6521</c:v>
                </c:pt>
                <c:pt idx="9">
                  <c:v>6135</c:v>
                </c:pt>
                <c:pt idx="12">
                  <c:v>5891</c:v>
                </c:pt>
              </c:numCache>
            </c:numRef>
          </c:val>
          <c:extLst xmlns:c16r2="http://schemas.microsoft.com/office/drawing/2015/06/chart">
            <c:ext xmlns:c16="http://schemas.microsoft.com/office/drawing/2014/chart" uri="{C3380CC4-5D6E-409C-BE32-E72D297353CC}">
              <c16:uniqueId val="{0000000A-633F-4199-A69A-2AEC0809C79B}"/>
            </c:ext>
          </c:extLst>
        </c:ser>
        <c:dLbls>
          <c:showLegendKey val="0"/>
          <c:showVal val="0"/>
          <c:showCatName val="0"/>
          <c:showSerName val="0"/>
          <c:showPercent val="0"/>
          <c:showBubbleSize val="0"/>
        </c:dLbls>
        <c:gapWidth val="100"/>
        <c:overlap val="100"/>
        <c:axId val="186501376"/>
        <c:axId val="18651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33F-4199-A69A-2AEC0809C79B}"/>
            </c:ext>
          </c:extLst>
        </c:ser>
        <c:dLbls>
          <c:showLegendKey val="0"/>
          <c:showVal val="0"/>
          <c:showCatName val="0"/>
          <c:showSerName val="0"/>
          <c:showPercent val="0"/>
          <c:showBubbleSize val="0"/>
        </c:dLbls>
        <c:marker val="1"/>
        <c:smooth val="0"/>
        <c:axId val="186501376"/>
        <c:axId val="186511744"/>
      </c:lineChart>
      <c:catAx>
        <c:axId val="1865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511744"/>
        <c:crosses val="autoZero"/>
        <c:auto val="1"/>
        <c:lblAlgn val="ctr"/>
        <c:lblOffset val="100"/>
        <c:tickLblSkip val="1"/>
        <c:tickMarkSkip val="1"/>
        <c:noMultiLvlLbl val="0"/>
      </c:catAx>
      <c:valAx>
        <c:axId val="18651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2056</c:v>
                </c:pt>
                <c:pt idx="1">
                  <c:v>1811</c:v>
                </c:pt>
                <c:pt idx="2">
                  <c:v>1578</c:v>
                </c:pt>
              </c:numCache>
            </c:numRef>
          </c:val>
          <c:extLst xmlns:c16r2="http://schemas.microsoft.com/office/drawing/2015/06/chart">
            <c:ext xmlns:c16="http://schemas.microsoft.com/office/drawing/2014/chart" uri="{C3380CC4-5D6E-409C-BE32-E72D297353CC}">
              <c16:uniqueId val="{00000000-B8C5-4B3B-BE57-3237494390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477</c:v>
                </c:pt>
                <c:pt idx="1">
                  <c:v>477</c:v>
                </c:pt>
                <c:pt idx="2">
                  <c:v>477</c:v>
                </c:pt>
              </c:numCache>
            </c:numRef>
          </c:val>
          <c:extLst xmlns:c16r2="http://schemas.microsoft.com/office/drawing/2015/06/chart">
            <c:ext xmlns:c16="http://schemas.microsoft.com/office/drawing/2014/chart" uri="{C3380CC4-5D6E-409C-BE32-E72D297353CC}">
              <c16:uniqueId val="{00000001-B8C5-4B3B-BE57-3237494390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1357</c:v>
                </c:pt>
                <c:pt idx="1">
                  <c:v>1451</c:v>
                </c:pt>
                <c:pt idx="2">
                  <c:v>1436</c:v>
                </c:pt>
              </c:numCache>
            </c:numRef>
          </c:val>
          <c:extLst xmlns:c16r2="http://schemas.microsoft.com/office/drawing/2015/06/chart">
            <c:ext xmlns:c16="http://schemas.microsoft.com/office/drawing/2014/chart" uri="{C3380CC4-5D6E-409C-BE32-E72D297353CC}">
              <c16:uniqueId val="{00000002-B8C5-4B3B-BE57-3237494390DB}"/>
            </c:ext>
          </c:extLst>
        </c:ser>
        <c:dLbls>
          <c:showLegendKey val="0"/>
          <c:showVal val="0"/>
          <c:showCatName val="0"/>
          <c:showSerName val="0"/>
          <c:showPercent val="0"/>
          <c:showBubbleSize val="0"/>
        </c:dLbls>
        <c:gapWidth val="120"/>
        <c:overlap val="100"/>
        <c:axId val="179372032"/>
        <c:axId val="179373568"/>
      </c:barChart>
      <c:catAx>
        <c:axId val="1793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9373568"/>
        <c:crosses val="autoZero"/>
        <c:auto val="1"/>
        <c:lblAlgn val="ctr"/>
        <c:lblOffset val="100"/>
        <c:tickLblSkip val="1"/>
        <c:tickMarkSkip val="1"/>
        <c:noMultiLvlLbl val="0"/>
      </c:catAx>
      <c:valAx>
        <c:axId val="179373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93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村合併時に借入れた合併特例債の償還が進んだことにより、元利償還金及び算入公債費等が減少となった。引き続き地方債の借入については普通交付税の基準財政需要額に算入される率の高いものに限定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平成２９年度においては充当可能財源等が将来負担額を上回った為、将来負担比率は算定なしとなった。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今後は一般会計及び公営企業において施設更新による将来負担額の増加が見込まれる。適切な将来負担による整備を実施するため事業規模、工法を精査していく。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三重県多気町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末における基金総額は昨年度から２４８百万円の減額となった。最大の要因は投資経費や災害対応経費に対する財源不足額の補填のため財政調整基金を取崩したことから財政調整基金の残高が２３３百万円減額とな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教育福祉施設建設整備基金においては法、条例に基づく適切な積立を続けるとともに、基金の取崩しに頼った財政運営にならないように財政基盤の安定化に努める。他の目的基金については、町村合併後、基金の設置目的の内容に応じ基金の統廃合を行ったきた。今後も設置目的による適切な運用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教育福祉施設の建設整備のため積立、利用。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地域振興のため積立、利用。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高齢者社会に対応した地域福祉向上に対して利用。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国際交流事業、中学生等海外派遣事業に利用。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（松阪地区広域消防組合職員退職手当基金）　毎年度一定額を積立し、組合職員退職時の負担金の財源として利用。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（教育、福祉施設建設整備基金）　条例に定める積立額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百万円に対し、保育園駐車場整備、スクールバス整備、中学校組合の施設整備負担金に対し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　町内の商工業振興のための電化製品購入費助成金の財源として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百万円を取崩したため減額となった。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高齢者福祉施設の設備改修工事費の財源として９百万円を取崩したため減額となった。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（多気町、シャープ国際交流基金）　国際交流事業、中学生の台湾派遣交流事業の財源として３百万円を取崩したため減額となった。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（松阪地区広域消防組合職員退職手当基金）　一部事務組合の職員退職手当金に対する負担金の財源として２０百万円を取崩したため減額となった。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整備基金については今後、施設の更新等の財源として必要が見込まれている。条例に定める積立を維持しつつ施設の更新費用を抑えることで基金に依存しない施設整備に努める。他の基金については基金の設置目的に応じた効果が活かせるよう基金充当内容を精査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投資経費、災害対応経費の財源不足を補填するため３４７百万円を取り崩し、法に定める積立分１１４百万円との差額２３３百万円が前年度から減少した。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平成２６年度から減少が続いている。基金繰入に依存しない予算規模の適正化及び経費の削減に取り組み、法に定める定期的な積立を行っていく。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平成２９年度は基金の利子分のみ積立てている。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公債費負担の平準化のために利用。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町内に複数ある工業団地の影響により類似団体を上回る税収があり財政力指数も全国平均を上回っている。近年の税収については横ばいであるが、更なる税収増加の為に企業立地など税収増加を目指す。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115888</xdr:rowOff>
    </xdr:from>
    <xdr:to>
      <xdr:col>23</xdr:col>
      <xdr:colOff>133350</xdr:colOff>
      <xdr:row>42</xdr:row>
      <xdr:rowOff>135996</xdr:rowOff>
    </xdr:to>
    <xdr:cxnSp macro="">
      <xdr:nvCxnSpPr>
        <xdr:cNvPr id="72" name="直線コネクタ 71"/>
        <xdr:cNvCxnSpPr/>
      </xdr:nvCxnSpPr>
      <xdr:spPr>
        <a:xfrm>
          <a:off x="4114800" y="731678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95779</xdr:rowOff>
    </xdr:from>
    <xdr:to>
      <xdr:col>19</xdr:col>
      <xdr:colOff>133350</xdr:colOff>
      <xdr:row>42</xdr:row>
      <xdr:rowOff>115888</xdr:rowOff>
    </xdr:to>
    <xdr:cxnSp macro="">
      <xdr:nvCxnSpPr>
        <xdr:cNvPr id="75" name="直線コネクタ 74"/>
        <xdr:cNvCxnSpPr/>
      </xdr:nvCxnSpPr>
      <xdr:spPr>
        <a:xfrm>
          <a:off x="3225800" y="72966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95779</xdr:rowOff>
    </xdr:from>
    <xdr:to>
      <xdr:col>15</xdr:col>
      <xdr:colOff>82550</xdr:colOff>
      <xdr:row>42</xdr:row>
      <xdr:rowOff>95779</xdr:rowOff>
    </xdr:to>
    <xdr:cxnSp macro="">
      <xdr:nvCxnSpPr>
        <xdr:cNvPr id="78" name="直線コネクタ 77"/>
        <xdr:cNvCxnSpPr/>
      </xdr:nvCxnSpPr>
      <xdr:spPr>
        <a:xfrm>
          <a:off x="2336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95779</xdr:rowOff>
    </xdr:from>
    <xdr:to>
      <xdr:col>11</xdr:col>
      <xdr:colOff>31750</xdr:colOff>
      <xdr:row>42</xdr:row>
      <xdr:rowOff>95779</xdr:rowOff>
    </xdr:to>
    <xdr:cxnSp macro="">
      <xdr:nvCxnSpPr>
        <xdr:cNvPr id="81" name="直線コネクタ 80"/>
        <xdr:cNvCxnSpPr/>
      </xdr:nvCxnSpPr>
      <xdr:spPr>
        <a:xfrm>
          <a:off x="1447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83" name="テキスト ボックス 82"/>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91" name="楕円 90"/>
        <xdr:cNvSpPr/>
      </xdr:nvSpPr>
      <xdr:spPr>
        <a:xfrm>
          <a:off x="4902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101723</xdr:rowOff>
    </xdr:from>
    <xdr:ext cx="762000" cy="259045"/>
    <xdr:sp macro="" textlink="">
      <xdr:nvSpPr>
        <xdr:cNvPr id="92" name="財政力該当値テキスト"/>
        <xdr:cNvSpPr txBox="1"/>
      </xdr:nvSpPr>
      <xdr:spPr>
        <a:xfrm>
          <a:off x="5041900" y="713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65088</xdr:rowOff>
    </xdr:from>
    <xdr:to>
      <xdr:col>19</xdr:col>
      <xdr:colOff>184150</xdr:colOff>
      <xdr:row>42</xdr:row>
      <xdr:rowOff>166688</xdr:rowOff>
    </xdr:to>
    <xdr:sp macro="" textlink="">
      <xdr:nvSpPr>
        <xdr:cNvPr id="93" name="楕円 92"/>
        <xdr:cNvSpPr/>
      </xdr:nvSpPr>
      <xdr:spPr>
        <a:xfrm>
          <a:off x="4064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5415</xdr:rowOff>
    </xdr:from>
    <xdr:ext cx="736600" cy="259045"/>
    <xdr:sp macro="" textlink="">
      <xdr:nvSpPr>
        <xdr:cNvPr id="94" name="テキスト ボックス 93"/>
        <xdr:cNvSpPr txBox="1"/>
      </xdr:nvSpPr>
      <xdr:spPr>
        <a:xfrm>
          <a:off x="3733800" y="703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44979</xdr:rowOff>
    </xdr:from>
    <xdr:to>
      <xdr:col>15</xdr:col>
      <xdr:colOff>133350</xdr:colOff>
      <xdr:row>42</xdr:row>
      <xdr:rowOff>146579</xdr:rowOff>
    </xdr:to>
    <xdr:sp macro="" textlink="">
      <xdr:nvSpPr>
        <xdr:cNvPr id="95" name="楕円 94"/>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156756</xdr:rowOff>
    </xdr:from>
    <xdr:ext cx="762000" cy="259045"/>
    <xdr:sp macro="" textlink="">
      <xdr:nvSpPr>
        <xdr:cNvPr id="96" name="テキスト ボックス 95"/>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44979</xdr:rowOff>
    </xdr:from>
    <xdr:to>
      <xdr:col>7</xdr:col>
      <xdr:colOff>31750</xdr:colOff>
      <xdr:row>42</xdr:row>
      <xdr:rowOff>146579</xdr:rowOff>
    </xdr:to>
    <xdr:sp macro="" textlink="">
      <xdr:nvSpPr>
        <xdr:cNvPr id="99" name="楕円 98"/>
        <xdr:cNvSpPr/>
      </xdr:nvSpPr>
      <xdr:spPr>
        <a:xfrm>
          <a:off x="1397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156756</xdr:rowOff>
    </xdr:from>
    <xdr:ext cx="762000" cy="259045"/>
    <xdr:sp macro="" textlink="">
      <xdr:nvSpPr>
        <xdr:cNvPr id="100" name="テキスト ボックス 99"/>
        <xdr:cNvSpPr txBox="1"/>
      </xdr:nvSpPr>
      <xdr:spPr>
        <a:xfrm>
          <a:off x="1066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等の経常経費の減少により昨年度に比べ経常収支比率はやや改善している。平成２８年度より町村合併時から受けていた普通交付税合併算定替の縮減が始まっており、経常一般財源額の減少が見込まれる。現状の水準が維持できるように経常経費の増加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62</xdr:row>
      <xdr:rowOff>36406</xdr:rowOff>
    </xdr:to>
    <xdr:cxnSp macro="">
      <xdr:nvCxnSpPr>
        <xdr:cNvPr id="135" name="直線コネクタ 134"/>
        <xdr:cNvCxnSpPr/>
      </xdr:nvCxnSpPr>
      <xdr:spPr>
        <a:xfrm flipV="1">
          <a:off x="4114800" y="1056978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62</xdr:row>
      <xdr:rowOff>36406</xdr:rowOff>
    </xdr:to>
    <xdr:cxnSp macro="">
      <xdr:nvCxnSpPr>
        <xdr:cNvPr id="138" name="直線コネクタ 137"/>
        <xdr:cNvCxnSpPr/>
      </xdr:nvCxnSpPr>
      <xdr:spPr>
        <a:xfrm>
          <a:off x="3225800" y="105617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64</xdr:row>
      <xdr:rowOff>31327</xdr:rowOff>
    </xdr:to>
    <xdr:cxnSp macro="">
      <xdr:nvCxnSpPr>
        <xdr:cNvPr id="141" name="直線コネクタ 140"/>
        <xdr:cNvCxnSpPr/>
      </xdr:nvCxnSpPr>
      <xdr:spPr>
        <a:xfrm flipV="1">
          <a:off x="2336800" y="10561744"/>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64</xdr:row>
      <xdr:rowOff>31327</xdr:rowOff>
    </xdr:to>
    <xdr:cxnSp macro="">
      <xdr:nvCxnSpPr>
        <xdr:cNvPr id="144" name="直線コネクタ 143"/>
        <xdr:cNvCxnSpPr/>
      </xdr:nvCxnSpPr>
      <xdr:spPr>
        <a:xfrm>
          <a:off x="1447800" y="10561744"/>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46" name="テキスト ボックス 145"/>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8" name="テキスト ボックス 147"/>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4" name="楕円 153"/>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5"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6" name="楕円 155"/>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7" name="テキスト ボックス 156"/>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8" name="楕円 157"/>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9" name="テキスト ボックス 158"/>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60" name="楕円 159"/>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61" name="テキスト ボックス 160"/>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62" name="楕円 161"/>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63" name="テキスト ボックス 162"/>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る水準で推移しているが、全国平均と比べると高い状況である。電算経費や施設の老朽化に伴う維持管理経費が増加傾向である。施設の維持管理経費については公共施設等総合管理計画に基づき施設の統廃合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133854</xdr:rowOff>
    </xdr:from>
    <xdr:to>
      <xdr:col>23</xdr:col>
      <xdr:colOff>133350</xdr:colOff>
      <xdr:row>81</xdr:row>
      <xdr:rowOff>137171</xdr:rowOff>
    </xdr:to>
    <xdr:cxnSp macro="">
      <xdr:nvCxnSpPr>
        <xdr:cNvPr id="198" name="直線コネクタ 197"/>
        <xdr:cNvCxnSpPr/>
      </xdr:nvCxnSpPr>
      <xdr:spPr>
        <a:xfrm flipV="1">
          <a:off x="4114800" y="14021304"/>
          <a:ext cx="838200" cy="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116089</xdr:rowOff>
    </xdr:from>
    <xdr:to>
      <xdr:col>19</xdr:col>
      <xdr:colOff>133350</xdr:colOff>
      <xdr:row>81</xdr:row>
      <xdr:rowOff>137171</xdr:rowOff>
    </xdr:to>
    <xdr:cxnSp macro="">
      <xdr:nvCxnSpPr>
        <xdr:cNvPr id="201" name="直線コネクタ 200"/>
        <xdr:cNvCxnSpPr/>
      </xdr:nvCxnSpPr>
      <xdr:spPr>
        <a:xfrm>
          <a:off x="3225800" y="14003539"/>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109161</xdr:rowOff>
    </xdr:from>
    <xdr:to>
      <xdr:col>15</xdr:col>
      <xdr:colOff>82550</xdr:colOff>
      <xdr:row>81</xdr:row>
      <xdr:rowOff>116089</xdr:rowOff>
    </xdr:to>
    <xdr:cxnSp macro="">
      <xdr:nvCxnSpPr>
        <xdr:cNvPr id="204" name="直線コネクタ 203"/>
        <xdr:cNvCxnSpPr/>
      </xdr:nvCxnSpPr>
      <xdr:spPr>
        <a:xfrm>
          <a:off x="2336800" y="13996611"/>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109161</xdr:rowOff>
    </xdr:from>
    <xdr:to>
      <xdr:col>11</xdr:col>
      <xdr:colOff>31750</xdr:colOff>
      <xdr:row>81</xdr:row>
      <xdr:rowOff>111830</xdr:rowOff>
    </xdr:to>
    <xdr:cxnSp macro="">
      <xdr:nvCxnSpPr>
        <xdr:cNvPr id="207" name="直線コネクタ 206"/>
        <xdr:cNvCxnSpPr/>
      </xdr:nvCxnSpPr>
      <xdr:spPr>
        <a:xfrm flipV="1">
          <a:off x="1447800" y="13996611"/>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26701</xdr:rowOff>
    </xdr:from>
    <xdr:to>
      <xdr:col>11</xdr:col>
      <xdr:colOff>82550</xdr:colOff>
      <xdr:row>83</xdr:row>
      <xdr:rowOff>128301</xdr:rowOff>
    </xdr:to>
    <xdr:sp macro="" textlink="">
      <xdr:nvSpPr>
        <xdr:cNvPr id="208" name="フローチャート: 判断 207"/>
        <xdr:cNvSpPr/>
      </xdr:nvSpPr>
      <xdr:spPr>
        <a:xfrm>
          <a:off x="2286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113078</xdr:rowOff>
    </xdr:from>
    <xdr:ext cx="762000" cy="259045"/>
    <xdr:sp macro="" textlink="">
      <xdr:nvSpPr>
        <xdr:cNvPr id="209" name="テキスト ボックス 208"/>
        <xdr:cNvSpPr txBox="1"/>
      </xdr:nvSpPr>
      <xdr:spPr>
        <a:xfrm>
          <a:off x="1955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132846</xdr:rowOff>
    </xdr:from>
    <xdr:to>
      <xdr:col>7</xdr:col>
      <xdr:colOff>31750</xdr:colOff>
      <xdr:row>82</xdr:row>
      <xdr:rowOff>62996</xdr:rowOff>
    </xdr:to>
    <xdr:sp macro="" textlink="">
      <xdr:nvSpPr>
        <xdr:cNvPr id="210" name="フローチャート: 判断 209"/>
        <xdr:cNvSpPr/>
      </xdr:nvSpPr>
      <xdr:spPr>
        <a:xfrm>
          <a:off x="1397000" y="1402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47773</xdr:rowOff>
    </xdr:from>
    <xdr:ext cx="762000" cy="259045"/>
    <xdr:sp macro="" textlink="">
      <xdr:nvSpPr>
        <xdr:cNvPr id="211" name="テキスト ボックス 210"/>
        <xdr:cNvSpPr txBox="1"/>
      </xdr:nvSpPr>
      <xdr:spPr>
        <a:xfrm>
          <a:off x="1066800" y="141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83054</xdr:rowOff>
    </xdr:from>
    <xdr:to>
      <xdr:col>23</xdr:col>
      <xdr:colOff>184150</xdr:colOff>
      <xdr:row>82</xdr:row>
      <xdr:rowOff>13204</xdr:rowOff>
    </xdr:to>
    <xdr:sp macro="" textlink="">
      <xdr:nvSpPr>
        <xdr:cNvPr id="217" name="楕円 216"/>
        <xdr:cNvSpPr/>
      </xdr:nvSpPr>
      <xdr:spPr>
        <a:xfrm>
          <a:off x="4902200" y="13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99581</xdr:rowOff>
    </xdr:from>
    <xdr:ext cx="762000" cy="259045"/>
    <xdr:sp macro="" textlink="">
      <xdr:nvSpPr>
        <xdr:cNvPr id="218" name="人件費・物件費等の状況該当値テキスト"/>
        <xdr:cNvSpPr txBox="1"/>
      </xdr:nvSpPr>
      <xdr:spPr>
        <a:xfrm>
          <a:off x="5041900" y="1381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86371</xdr:rowOff>
    </xdr:from>
    <xdr:to>
      <xdr:col>19</xdr:col>
      <xdr:colOff>184150</xdr:colOff>
      <xdr:row>82</xdr:row>
      <xdr:rowOff>16521</xdr:rowOff>
    </xdr:to>
    <xdr:sp macro="" textlink="">
      <xdr:nvSpPr>
        <xdr:cNvPr id="219" name="楕円 218"/>
        <xdr:cNvSpPr/>
      </xdr:nvSpPr>
      <xdr:spPr>
        <a:xfrm>
          <a:off x="4064000" y="13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26698</xdr:rowOff>
    </xdr:from>
    <xdr:ext cx="736600" cy="259045"/>
    <xdr:sp macro="" textlink="">
      <xdr:nvSpPr>
        <xdr:cNvPr id="220" name="テキスト ボックス 219"/>
        <xdr:cNvSpPr txBox="1"/>
      </xdr:nvSpPr>
      <xdr:spPr>
        <a:xfrm>
          <a:off x="3733800" y="13742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65289</xdr:rowOff>
    </xdr:from>
    <xdr:to>
      <xdr:col>15</xdr:col>
      <xdr:colOff>133350</xdr:colOff>
      <xdr:row>81</xdr:row>
      <xdr:rowOff>166889</xdr:rowOff>
    </xdr:to>
    <xdr:sp macro="" textlink="">
      <xdr:nvSpPr>
        <xdr:cNvPr id="221" name="楕円 220"/>
        <xdr:cNvSpPr/>
      </xdr:nvSpPr>
      <xdr:spPr>
        <a:xfrm>
          <a:off x="3175000" y="139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5616</xdr:rowOff>
    </xdr:from>
    <xdr:ext cx="762000" cy="259045"/>
    <xdr:sp macro="" textlink="">
      <xdr:nvSpPr>
        <xdr:cNvPr id="222" name="テキスト ボックス 221"/>
        <xdr:cNvSpPr txBox="1"/>
      </xdr:nvSpPr>
      <xdr:spPr>
        <a:xfrm>
          <a:off x="2844800" y="137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58361</xdr:rowOff>
    </xdr:from>
    <xdr:to>
      <xdr:col>11</xdr:col>
      <xdr:colOff>82550</xdr:colOff>
      <xdr:row>81</xdr:row>
      <xdr:rowOff>159961</xdr:rowOff>
    </xdr:to>
    <xdr:sp macro="" textlink="">
      <xdr:nvSpPr>
        <xdr:cNvPr id="223" name="楕円 222"/>
        <xdr:cNvSpPr/>
      </xdr:nvSpPr>
      <xdr:spPr>
        <a:xfrm>
          <a:off x="2286000" y="139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170138</xdr:rowOff>
    </xdr:from>
    <xdr:ext cx="762000" cy="259045"/>
    <xdr:sp macro="" textlink="">
      <xdr:nvSpPr>
        <xdr:cNvPr id="224" name="テキスト ボックス 223"/>
        <xdr:cNvSpPr txBox="1"/>
      </xdr:nvSpPr>
      <xdr:spPr>
        <a:xfrm>
          <a:off x="1955800" y="137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61030</xdr:rowOff>
    </xdr:from>
    <xdr:to>
      <xdr:col>7</xdr:col>
      <xdr:colOff>31750</xdr:colOff>
      <xdr:row>81</xdr:row>
      <xdr:rowOff>162630</xdr:rowOff>
    </xdr:to>
    <xdr:sp macro="" textlink="">
      <xdr:nvSpPr>
        <xdr:cNvPr id="225" name="楕円 224"/>
        <xdr:cNvSpPr/>
      </xdr:nvSpPr>
      <xdr:spPr>
        <a:xfrm>
          <a:off x="1397000" y="139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1357</xdr:rowOff>
    </xdr:from>
    <xdr:ext cx="762000" cy="259045"/>
    <xdr:sp macro="" textlink="">
      <xdr:nvSpPr>
        <xdr:cNvPr id="226" name="テキスト ボックス 225"/>
        <xdr:cNvSpPr txBox="1"/>
      </xdr:nvSpPr>
      <xdr:spPr>
        <a:xfrm>
          <a:off x="1066800" y="1371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同水準で推移しているが、類似団体や全国町村の平均と比較すると高い比率である。引き続き適正な給与水準を維持するとともに、国との比較で高い水準となっている技能労務職については新規採用は行っておらず、民間委託等への切り替えを進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0" name="直線コネクタ 259"/>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115005</xdr:rowOff>
    </xdr:to>
    <xdr:cxnSp macro="">
      <xdr:nvCxnSpPr>
        <xdr:cNvPr id="263" name="直線コネクタ 262"/>
        <xdr:cNvCxnSpPr/>
      </xdr:nvCxnSpPr>
      <xdr:spPr>
        <a:xfrm flipV="1">
          <a:off x="15290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115005</xdr:rowOff>
    </xdr:to>
    <xdr:cxnSp macro="">
      <xdr:nvCxnSpPr>
        <xdr:cNvPr id="266" name="直線コネクタ 265"/>
        <xdr:cNvCxnSpPr/>
      </xdr:nvCxnSpPr>
      <xdr:spPr>
        <a:xfrm>
          <a:off x="14401800" y="147658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21166</xdr:rowOff>
    </xdr:to>
    <xdr:cxnSp macro="">
      <xdr:nvCxnSpPr>
        <xdr:cNvPr id="269" name="直線コネクタ 268"/>
        <xdr:cNvCxnSpPr/>
      </xdr:nvCxnSpPr>
      <xdr:spPr>
        <a:xfrm>
          <a:off x="13512800" y="147524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0" name="フローチャート: 判断 269"/>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71" name="テキスト ボックス 270"/>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1" name="楕円 280"/>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2" name="テキスト ボックス 28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3" name="楕円 282"/>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4" name="テキスト ボックス 283"/>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5" name="楕円 284"/>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6" name="テキスト ボックス 28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7" name="楕円 286"/>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8" name="テキスト ボックス 287"/>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職員採用者数の抑制により類似団体の平均人数は下回っているが、全国平均と比較すると多い状況である。今後も引き続き業務内容の見直し、民間委託の活用により職員数の削減に努める。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64008</xdr:rowOff>
    </xdr:from>
    <xdr:to>
      <xdr:col>81</xdr:col>
      <xdr:colOff>44450</xdr:colOff>
      <xdr:row>60</xdr:row>
      <xdr:rowOff>72051</xdr:rowOff>
    </xdr:to>
    <xdr:cxnSp macro="">
      <xdr:nvCxnSpPr>
        <xdr:cNvPr id="323" name="直線コネクタ 322"/>
        <xdr:cNvCxnSpPr/>
      </xdr:nvCxnSpPr>
      <xdr:spPr>
        <a:xfrm>
          <a:off x="16179800" y="1035100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63204</xdr:rowOff>
    </xdr:from>
    <xdr:to>
      <xdr:col>77</xdr:col>
      <xdr:colOff>44450</xdr:colOff>
      <xdr:row>60</xdr:row>
      <xdr:rowOff>64008</xdr:rowOff>
    </xdr:to>
    <xdr:cxnSp macro="">
      <xdr:nvCxnSpPr>
        <xdr:cNvPr id="326" name="直線コネクタ 325"/>
        <xdr:cNvCxnSpPr/>
      </xdr:nvCxnSpPr>
      <xdr:spPr>
        <a:xfrm>
          <a:off x="15290800" y="10350204"/>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62399</xdr:rowOff>
    </xdr:from>
    <xdr:to>
      <xdr:col>72</xdr:col>
      <xdr:colOff>203200</xdr:colOff>
      <xdr:row>60</xdr:row>
      <xdr:rowOff>63204</xdr:rowOff>
    </xdr:to>
    <xdr:cxnSp macro="">
      <xdr:nvCxnSpPr>
        <xdr:cNvPr id="329" name="直線コネクタ 328"/>
        <xdr:cNvCxnSpPr/>
      </xdr:nvCxnSpPr>
      <xdr:spPr>
        <a:xfrm>
          <a:off x="14401800" y="10349399"/>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43900</xdr:rowOff>
    </xdr:from>
    <xdr:to>
      <xdr:col>68</xdr:col>
      <xdr:colOff>152400</xdr:colOff>
      <xdr:row>60</xdr:row>
      <xdr:rowOff>62399</xdr:rowOff>
    </xdr:to>
    <xdr:cxnSp macro="">
      <xdr:nvCxnSpPr>
        <xdr:cNvPr id="332" name="直線コネクタ 331"/>
        <xdr:cNvCxnSpPr/>
      </xdr:nvCxnSpPr>
      <xdr:spPr>
        <a:xfrm>
          <a:off x="13512800" y="1033090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3" name="フローチャート: 判断 332"/>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49378</xdr:rowOff>
    </xdr:from>
    <xdr:ext cx="762000" cy="259045"/>
    <xdr:sp macro="" textlink="">
      <xdr:nvSpPr>
        <xdr:cNvPr id="334" name="テキスト ボックス 333"/>
        <xdr:cNvSpPr txBox="1"/>
      </xdr:nvSpPr>
      <xdr:spPr>
        <a:xfrm>
          <a:off x="14020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5" name="フローチャート: 判断 334"/>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36" name="テキスト ボックス 335"/>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21251</xdr:rowOff>
    </xdr:from>
    <xdr:to>
      <xdr:col>81</xdr:col>
      <xdr:colOff>95250</xdr:colOff>
      <xdr:row>60</xdr:row>
      <xdr:rowOff>122851</xdr:rowOff>
    </xdr:to>
    <xdr:sp macro="" textlink="">
      <xdr:nvSpPr>
        <xdr:cNvPr id="342" name="楕円 341"/>
        <xdr:cNvSpPr/>
      </xdr:nvSpPr>
      <xdr:spPr>
        <a:xfrm>
          <a:off x="16967200" y="103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37778</xdr:rowOff>
    </xdr:from>
    <xdr:ext cx="762000" cy="259045"/>
    <xdr:sp macro="" textlink="">
      <xdr:nvSpPr>
        <xdr:cNvPr id="343" name="定員管理の状況該当値テキスト"/>
        <xdr:cNvSpPr txBox="1"/>
      </xdr:nvSpPr>
      <xdr:spPr>
        <a:xfrm>
          <a:off x="17106900" y="1015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13208</xdr:rowOff>
    </xdr:from>
    <xdr:to>
      <xdr:col>77</xdr:col>
      <xdr:colOff>95250</xdr:colOff>
      <xdr:row>60</xdr:row>
      <xdr:rowOff>114808</xdr:rowOff>
    </xdr:to>
    <xdr:sp macro="" textlink="">
      <xdr:nvSpPr>
        <xdr:cNvPr id="344" name="楕円 343"/>
        <xdr:cNvSpPr/>
      </xdr:nvSpPr>
      <xdr:spPr>
        <a:xfrm>
          <a:off x="16129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124985</xdr:rowOff>
    </xdr:from>
    <xdr:ext cx="736600" cy="259045"/>
    <xdr:sp macro="" textlink="">
      <xdr:nvSpPr>
        <xdr:cNvPr id="345" name="テキスト ボックス 344"/>
        <xdr:cNvSpPr txBox="1"/>
      </xdr:nvSpPr>
      <xdr:spPr>
        <a:xfrm>
          <a:off x="15798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12404</xdr:rowOff>
    </xdr:from>
    <xdr:to>
      <xdr:col>73</xdr:col>
      <xdr:colOff>44450</xdr:colOff>
      <xdr:row>60</xdr:row>
      <xdr:rowOff>114004</xdr:rowOff>
    </xdr:to>
    <xdr:sp macro="" textlink="">
      <xdr:nvSpPr>
        <xdr:cNvPr id="346" name="楕円 345"/>
        <xdr:cNvSpPr/>
      </xdr:nvSpPr>
      <xdr:spPr>
        <a:xfrm>
          <a:off x="15240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124181</xdr:rowOff>
    </xdr:from>
    <xdr:ext cx="762000" cy="259045"/>
    <xdr:sp macro="" textlink="">
      <xdr:nvSpPr>
        <xdr:cNvPr id="347" name="テキスト ボックス 346"/>
        <xdr:cNvSpPr txBox="1"/>
      </xdr:nvSpPr>
      <xdr:spPr>
        <a:xfrm>
          <a:off x="14909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11599</xdr:rowOff>
    </xdr:from>
    <xdr:to>
      <xdr:col>68</xdr:col>
      <xdr:colOff>203200</xdr:colOff>
      <xdr:row>60</xdr:row>
      <xdr:rowOff>113199</xdr:rowOff>
    </xdr:to>
    <xdr:sp macro="" textlink="">
      <xdr:nvSpPr>
        <xdr:cNvPr id="348" name="楕円 347"/>
        <xdr:cNvSpPr/>
      </xdr:nvSpPr>
      <xdr:spPr>
        <a:xfrm>
          <a:off x="14351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97976</xdr:rowOff>
    </xdr:from>
    <xdr:ext cx="762000" cy="259045"/>
    <xdr:sp macro="" textlink="">
      <xdr:nvSpPr>
        <xdr:cNvPr id="349" name="テキスト ボックス 348"/>
        <xdr:cNvSpPr txBox="1"/>
      </xdr:nvSpPr>
      <xdr:spPr>
        <a:xfrm>
          <a:off x="14020800" y="1038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164550</xdr:rowOff>
    </xdr:from>
    <xdr:to>
      <xdr:col>64</xdr:col>
      <xdr:colOff>152400</xdr:colOff>
      <xdr:row>60</xdr:row>
      <xdr:rowOff>94700</xdr:rowOff>
    </xdr:to>
    <xdr:sp macro="" textlink="">
      <xdr:nvSpPr>
        <xdr:cNvPr id="350" name="楕円 349"/>
        <xdr:cNvSpPr/>
      </xdr:nvSpPr>
      <xdr:spPr>
        <a:xfrm>
          <a:off x="13462000" y="102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79477</xdr:rowOff>
    </xdr:from>
    <xdr:ext cx="762000" cy="259045"/>
    <xdr:sp macro="" textlink="">
      <xdr:nvSpPr>
        <xdr:cNvPr id="351" name="テキスト ボックス 350"/>
        <xdr:cNvSpPr txBox="1"/>
      </xdr:nvSpPr>
      <xdr:spPr>
        <a:xfrm>
          <a:off x="13131800" y="103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地方債の借入額を抑制してきた結果により実質公債費率は毎年減少している。平成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年度以降に老朽施設の改築工事等が始まり、地方債の借入増加が見込まれるが事業規模が過大にならないよう工法等を慎重に検討していく。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94545</xdr:rowOff>
    </xdr:from>
    <xdr:to>
      <xdr:col>81</xdr:col>
      <xdr:colOff>44450</xdr:colOff>
      <xdr:row>38</xdr:row>
      <xdr:rowOff>148167</xdr:rowOff>
    </xdr:to>
    <xdr:cxnSp macro="">
      <xdr:nvCxnSpPr>
        <xdr:cNvPr id="386" name="直線コネクタ 385"/>
        <xdr:cNvCxnSpPr/>
      </xdr:nvCxnSpPr>
      <xdr:spPr>
        <a:xfrm flipV="1">
          <a:off x="16179800" y="66096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16933</xdr:rowOff>
    </xdr:to>
    <xdr:cxnSp macro="">
      <xdr:nvCxnSpPr>
        <xdr:cNvPr id="389" name="直線コネクタ 388"/>
        <xdr:cNvCxnSpPr/>
      </xdr:nvCxnSpPr>
      <xdr:spPr>
        <a:xfrm flipV="1">
          <a:off x="15290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110772</xdr:rowOff>
    </xdr:to>
    <xdr:cxnSp macro="">
      <xdr:nvCxnSpPr>
        <xdr:cNvPr id="392" name="直線コネクタ 391"/>
        <xdr:cNvCxnSpPr/>
      </xdr:nvCxnSpPr>
      <xdr:spPr>
        <a:xfrm flipV="1">
          <a:off x="14401800" y="6703483"/>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110772</xdr:rowOff>
    </xdr:from>
    <xdr:to>
      <xdr:col>68</xdr:col>
      <xdr:colOff>152400</xdr:colOff>
      <xdr:row>40</xdr:row>
      <xdr:rowOff>19755</xdr:rowOff>
    </xdr:to>
    <xdr:cxnSp macro="">
      <xdr:nvCxnSpPr>
        <xdr:cNvPr id="395" name="直線コネクタ 394"/>
        <xdr:cNvCxnSpPr/>
      </xdr:nvCxnSpPr>
      <xdr:spPr>
        <a:xfrm flipV="1">
          <a:off x="13512800" y="679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6" name="フローチャート: 判断 395"/>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97" name="テキスト ボックス 396"/>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8" name="フローチャート: 判断 397"/>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9" name="テキスト ボックス 398"/>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405" name="楕円 404"/>
        <xdr:cNvSpPr/>
      </xdr:nvSpPr>
      <xdr:spPr>
        <a:xfrm>
          <a:off x="16967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60272</xdr:rowOff>
    </xdr:from>
    <xdr:ext cx="762000" cy="259045"/>
    <xdr:sp macro="" textlink="">
      <xdr:nvSpPr>
        <xdr:cNvPr id="406" name="公債費負担の状況該当値テキスト"/>
        <xdr:cNvSpPr txBox="1"/>
      </xdr:nvSpPr>
      <xdr:spPr>
        <a:xfrm>
          <a:off x="17106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7" name="楕円 406"/>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8" name="テキスト ボックス 407"/>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137583</xdr:rowOff>
    </xdr:from>
    <xdr:to>
      <xdr:col>73</xdr:col>
      <xdr:colOff>44450</xdr:colOff>
      <xdr:row>39</xdr:row>
      <xdr:rowOff>67733</xdr:rowOff>
    </xdr:to>
    <xdr:sp macro="" textlink="">
      <xdr:nvSpPr>
        <xdr:cNvPr id="409" name="楕円 408"/>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77910</xdr:rowOff>
    </xdr:from>
    <xdr:ext cx="762000" cy="259045"/>
    <xdr:sp macro="" textlink="">
      <xdr:nvSpPr>
        <xdr:cNvPr id="410" name="テキスト ボックス 409"/>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59972</xdr:rowOff>
    </xdr:from>
    <xdr:to>
      <xdr:col>68</xdr:col>
      <xdr:colOff>203200</xdr:colOff>
      <xdr:row>39</xdr:row>
      <xdr:rowOff>161572</xdr:rowOff>
    </xdr:to>
    <xdr:sp macro="" textlink="">
      <xdr:nvSpPr>
        <xdr:cNvPr id="411" name="楕円 410"/>
        <xdr:cNvSpPr/>
      </xdr:nvSpPr>
      <xdr:spPr>
        <a:xfrm>
          <a:off x="14351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299</xdr:rowOff>
    </xdr:from>
    <xdr:ext cx="762000" cy="259045"/>
    <xdr:sp macro="" textlink="">
      <xdr:nvSpPr>
        <xdr:cNvPr id="412" name="テキスト ボックス 411"/>
        <xdr:cNvSpPr txBox="1"/>
      </xdr:nvSpPr>
      <xdr:spPr>
        <a:xfrm>
          <a:off x="14020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413" name="楕円 412"/>
        <xdr:cNvSpPr/>
      </xdr:nvSpPr>
      <xdr:spPr>
        <a:xfrm>
          <a:off x="13462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80732</xdr:rowOff>
    </xdr:from>
    <xdr:ext cx="762000" cy="259045"/>
    <xdr:sp macro="" textlink="">
      <xdr:nvSpPr>
        <xdr:cNvPr id="414" name="テキスト ボックス 413"/>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から充当可能財源等が将来負担額を上回り、将来負担比率は算定なしとなっている。主な要因は地方債残高の減少によるものである。今後も将来負担比率が低い水準で維持できるよ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46076</xdr:rowOff>
    </xdr:from>
    <xdr:to>
      <xdr:col>68</xdr:col>
      <xdr:colOff>203200</xdr:colOff>
      <xdr:row>16</xdr:row>
      <xdr:rowOff>147676</xdr:rowOff>
    </xdr:to>
    <xdr:sp macro="" textlink="">
      <xdr:nvSpPr>
        <xdr:cNvPr id="452" name="フローチャート: 判断 451"/>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157853</xdr:rowOff>
    </xdr:from>
    <xdr:ext cx="762000" cy="259045"/>
    <xdr:sp macro="" textlink="">
      <xdr:nvSpPr>
        <xdr:cNvPr id="453" name="テキスト ボックス 452"/>
        <xdr:cNvSpPr txBox="1"/>
      </xdr:nvSpPr>
      <xdr:spPr>
        <a:xfrm>
          <a:off x="14020800" y="25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4" name="フローチャート: 判断 453"/>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171061</xdr:rowOff>
    </xdr:from>
    <xdr:ext cx="762000" cy="259045"/>
    <xdr:sp macro="" textlink="">
      <xdr:nvSpPr>
        <xdr:cNvPr id="455" name="テキスト ボックス 454"/>
        <xdr:cNvSpPr txBox="1"/>
      </xdr:nvSpPr>
      <xdr:spPr>
        <a:xfrm>
          <a:off x="13131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59842</xdr:rowOff>
    </xdr:from>
    <xdr:to>
      <xdr:col>64</xdr:col>
      <xdr:colOff>152400</xdr:colOff>
      <xdr:row>14</xdr:row>
      <xdr:rowOff>161442</xdr:rowOff>
    </xdr:to>
    <xdr:sp macro="" textlink="">
      <xdr:nvSpPr>
        <xdr:cNvPr id="461" name="楕円 460"/>
        <xdr:cNvSpPr/>
      </xdr:nvSpPr>
      <xdr:spPr>
        <a:xfrm>
          <a:off x="13462000" y="24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169</xdr:rowOff>
    </xdr:from>
    <xdr:ext cx="762000" cy="259045"/>
    <xdr:sp macro="" textlink="">
      <xdr:nvSpPr>
        <xdr:cNvPr id="462" name="テキスト ボックス 461"/>
        <xdr:cNvSpPr txBox="1"/>
      </xdr:nvSpPr>
      <xdr:spPr>
        <a:xfrm>
          <a:off x="13131800" y="222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一般廃棄物処理業務の一部を一部事務組合や広域連合で実施していることから経常収支に占める割合は低くなっている。平成２９年度においては退職者に対する退職手当組合の負担金の増加により前年度より比率が０．２ポイント上昇した。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34</xdr:row>
      <xdr:rowOff>157480</xdr:rowOff>
    </xdr:to>
    <xdr:cxnSp macro="">
      <xdr:nvCxnSpPr>
        <xdr:cNvPr id="66" name="直線コネクタ 65"/>
        <xdr:cNvCxnSpPr/>
      </xdr:nvCxnSpPr>
      <xdr:spPr>
        <a:xfrm>
          <a:off x="3987800" y="5971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142240</xdr:rowOff>
    </xdr:to>
    <xdr:cxnSp macro="">
      <xdr:nvCxnSpPr>
        <xdr:cNvPr id="69" name="直線コネクタ 68"/>
        <xdr:cNvCxnSpPr/>
      </xdr:nvCxnSpPr>
      <xdr:spPr>
        <a:xfrm>
          <a:off x="3098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35</xdr:row>
      <xdr:rowOff>16510</xdr:rowOff>
    </xdr:to>
    <xdr:cxnSp macro="">
      <xdr:nvCxnSpPr>
        <xdr:cNvPr id="72" name="直線コネクタ 71"/>
        <xdr:cNvCxnSpPr/>
      </xdr:nvCxnSpPr>
      <xdr:spPr>
        <a:xfrm flipV="1">
          <a:off x="2209800" y="596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16510</xdr:rowOff>
    </xdr:to>
    <xdr:cxnSp macro="">
      <xdr:nvCxnSpPr>
        <xdr:cNvPr id="75" name="直線コネクタ 74"/>
        <xdr:cNvCxnSpPr/>
      </xdr:nvCxnSpPr>
      <xdr:spPr>
        <a:xfrm>
          <a:off x="1320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各契約単価の上昇や電算経費の増加により物件費は増加傾向である。また、施設の維持管理経費なども増加している。施設の譲渡や閉鎖、未利用地の売却など経費の削減を進める。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56243</xdr:rowOff>
    </xdr:to>
    <xdr:cxnSp macro="">
      <xdr:nvCxnSpPr>
        <xdr:cNvPr id="129" name="直線コネクタ 128"/>
        <xdr:cNvCxnSpPr/>
      </xdr:nvCxnSpPr>
      <xdr:spPr>
        <a:xfrm>
          <a:off x="15671800" y="2745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23586</xdr:rowOff>
    </xdr:to>
    <xdr:cxnSp macro="">
      <xdr:nvCxnSpPr>
        <xdr:cNvPr id="132" name="直線コネクタ 131"/>
        <xdr:cNvCxnSpPr/>
      </xdr:nvCxnSpPr>
      <xdr:spPr>
        <a:xfrm flipV="1">
          <a:off x="14782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143329</xdr:rowOff>
    </xdr:to>
    <xdr:cxnSp macro="">
      <xdr:nvCxnSpPr>
        <xdr:cNvPr id="135" name="直線コネクタ 134"/>
        <xdr:cNvCxnSpPr/>
      </xdr:nvCxnSpPr>
      <xdr:spPr>
        <a:xfrm flipV="1">
          <a:off x="13893800" y="27667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143329</xdr:rowOff>
    </xdr:to>
    <xdr:cxnSp macro="">
      <xdr:nvCxnSpPr>
        <xdr:cNvPr id="138" name="直線コネクタ 137"/>
        <xdr:cNvCxnSpPr/>
      </xdr:nvCxnSpPr>
      <xdr:spPr>
        <a:xfrm>
          <a:off x="13004800" y="27341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40" name="テキスト ボックス 139"/>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8" name="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148970</xdr:rowOff>
    </xdr:from>
    <xdr:ext cx="762000" cy="259045"/>
    <xdr:sp macro="" textlink="">
      <xdr:nvSpPr>
        <xdr:cNvPr id="149" name="物件費該当値テキスト"/>
        <xdr:cNvSpPr txBox="1"/>
      </xdr:nvSpPr>
      <xdr:spPr>
        <a:xfrm>
          <a:off x="16598900" y="272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51" name="テキスト ボックス 150"/>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59163</xdr:rowOff>
    </xdr:from>
    <xdr:ext cx="762000" cy="259045"/>
    <xdr:sp macro="" textlink="">
      <xdr:nvSpPr>
        <xdr:cNvPr id="153" name="テキスト ボックス 152"/>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4" name="楕円 153"/>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5" name="テキスト ボックス 154"/>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26506</xdr:rowOff>
    </xdr:from>
    <xdr:ext cx="762000" cy="259045"/>
    <xdr:sp macro="" textlink="">
      <xdr:nvSpPr>
        <xdr:cNvPr id="157" name="テキスト ボックス 156"/>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福祉事務所設置の町であるため、類似団体に比べ比率は高くなっている。保育・子育ての経費が増加傾向にある。今後も福祉事務所の機能を維持しつつ、適切な事業支出に努める。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135165</xdr:rowOff>
    </xdr:to>
    <xdr:cxnSp macro="">
      <xdr:nvCxnSpPr>
        <xdr:cNvPr id="192" name="直線コネクタ 191"/>
        <xdr:cNvCxnSpPr/>
      </xdr:nvCxnSpPr>
      <xdr:spPr>
        <a:xfrm flipV="1">
          <a:off x="3987800" y="9858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135165</xdr:rowOff>
    </xdr:to>
    <xdr:cxnSp macro="">
      <xdr:nvCxnSpPr>
        <xdr:cNvPr id="195" name="直線コネクタ 194"/>
        <xdr:cNvCxnSpPr/>
      </xdr:nvCxnSpPr>
      <xdr:spPr>
        <a:xfrm>
          <a:off x="3098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58</xdr:row>
      <xdr:rowOff>12700</xdr:rowOff>
    </xdr:to>
    <xdr:cxnSp macro="">
      <xdr:nvCxnSpPr>
        <xdr:cNvPr id="198" name="直線コネクタ 197"/>
        <xdr:cNvCxnSpPr/>
      </xdr:nvCxnSpPr>
      <xdr:spPr>
        <a:xfrm flipV="1">
          <a:off x="2209800" y="98588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58</xdr:row>
      <xdr:rowOff>12700</xdr:rowOff>
    </xdr:to>
    <xdr:cxnSp macro="">
      <xdr:nvCxnSpPr>
        <xdr:cNvPr id="201" name="直線コネクタ 200"/>
        <xdr:cNvCxnSpPr/>
      </xdr:nvCxnSpPr>
      <xdr:spPr>
        <a:xfrm>
          <a:off x="1320800" y="97935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5" name="楕円 214"/>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6" name="テキスト ボックス 215"/>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主たる経費は医療保険、介護保険など特別会計への繰出金である。社会保障費関係は増加傾向にあるが、保健事業や予防支援事業などを通じ医療費抑制に努めていく。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73660</xdr:rowOff>
    </xdr:to>
    <xdr:cxnSp macro="">
      <xdr:nvCxnSpPr>
        <xdr:cNvPr id="253" name="直線コネクタ 252"/>
        <xdr:cNvCxnSpPr/>
      </xdr:nvCxnSpPr>
      <xdr:spPr>
        <a:xfrm>
          <a:off x="15671800" y="9324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168910</xdr:rowOff>
    </xdr:from>
    <xdr:to>
      <xdr:col>78</xdr:col>
      <xdr:colOff>69850</xdr:colOff>
      <xdr:row>54</xdr:row>
      <xdr:rowOff>66040</xdr:rowOff>
    </xdr:to>
    <xdr:cxnSp macro="">
      <xdr:nvCxnSpPr>
        <xdr:cNvPr id="256" name="直線コネクタ 255"/>
        <xdr:cNvCxnSpPr/>
      </xdr:nvCxnSpPr>
      <xdr:spPr>
        <a:xfrm>
          <a:off x="14782800" y="9255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168910</xdr:rowOff>
    </xdr:from>
    <xdr:to>
      <xdr:col>73</xdr:col>
      <xdr:colOff>180975</xdr:colOff>
      <xdr:row>54</xdr:row>
      <xdr:rowOff>58420</xdr:rowOff>
    </xdr:to>
    <xdr:cxnSp macro="">
      <xdr:nvCxnSpPr>
        <xdr:cNvPr id="259" name="直線コネクタ 258"/>
        <xdr:cNvCxnSpPr/>
      </xdr:nvCxnSpPr>
      <xdr:spPr>
        <a:xfrm flipV="1">
          <a:off x="13893800" y="9255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58420</xdr:rowOff>
    </xdr:to>
    <xdr:cxnSp macro="">
      <xdr:nvCxnSpPr>
        <xdr:cNvPr id="262" name="直線コネクタ 261"/>
        <xdr:cNvCxnSpPr/>
      </xdr:nvCxnSpPr>
      <xdr:spPr>
        <a:xfrm>
          <a:off x="13004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63" name="フローチャート: 判断 262"/>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64" name="テキスト ボックス 263"/>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65" name="フローチャート: 判断 264"/>
        <xdr:cNvSpPr/>
      </xdr:nvSpPr>
      <xdr:spPr>
        <a:xfrm>
          <a:off x="12954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59707</xdr:rowOff>
    </xdr:from>
    <xdr:ext cx="762000" cy="259045"/>
    <xdr:sp macro="" textlink="">
      <xdr:nvSpPr>
        <xdr:cNvPr id="266" name="テキスト ボックス 265"/>
        <xdr:cNvSpPr txBox="1"/>
      </xdr:nvSpPr>
      <xdr:spPr>
        <a:xfrm>
          <a:off x="12623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72" name="楕円 271"/>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73" name="その他該当値テキスト"/>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74" name="楕円 273"/>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75" name="テキスト ボックス 274"/>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118110</xdr:rowOff>
    </xdr:from>
    <xdr:to>
      <xdr:col>74</xdr:col>
      <xdr:colOff>31750</xdr:colOff>
      <xdr:row>54</xdr:row>
      <xdr:rowOff>48260</xdr:rowOff>
    </xdr:to>
    <xdr:sp macro="" textlink="">
      <xdr:nvSpPr>
        <xdr:cNvPr id="276" name="楕円 275"/>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58437</xdr:rowOff>
    </xdr:from>
    <xdr:ext cx="762000" cy="259045"/>
    <xdr:sp macro="" textlink="">
      <xdr:nvSpPr>
        <xdr:cNvPr id="277" name="テキスト ボックス 276"/>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xdr:rowOff>
    </xdr:from>
    <xdr:to>
      <xdr:col>69</xdr:col>
      <xdr:colOff>142875</xdr:colOff>
      <xdr:row>54</xdr:row>
      <xdr:rowOff>109220</xdr:rowOff>
    </xdr:to>
    <xdr:sp macro="" textlink="">
      <xdr:nvSpPr>
        <xdr:cNvPr id="278" name="楕円 277"/>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119397</xdr:rowOff>
    </xdr:from>
    <xdr:ext cx="762000" cy="259045"/>
    <xdr:sp macro="" textlink="">
      <xdr:nvSpPr>
        <xdr:cNvPr id="279" name="テキスト ボックス 278"/>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80" name="楕円 279"/>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81" name="テキスト ボックス 280"/>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比率は減少傾向であったが、平成２９年度については本町が所在地の農業共済事務組合の解散に伴う継承事務を実施しため補助費等が一時的に増額し、比率も上昇した。今後も一部事務組合や下水道事業会計への負担金・補助金の増加が見込まれるが適切な水準への負担を求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xdr:rowOff>
    </xdr:from>
    <xdr:to>
      <xdr:col>82</xdr:col>
      <xdr:colOff>107950</xdr:colOff>
      <xdr:row>38</xdr:row>
      <xdr:rowOff>61685</xdr:rowOff>
    </xdr:to>
    <xdr:cxnSp macro="">
      <xdr:nvCxnSpPr>
        <xdr:cNvPr id="315" name="直線コネクタ 314"/>
        <xdr:cNvCxnSpPr/>
      </xdr:nvCxnSpPr>
      <xdr:spPr>
        <a:xfrm flipV="1">
          <a:off x="15671800" y="652453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61685</xdr:rowOff>
    </xdr:from>
    <xdr:to>
      <xdr:col>78</xdr:col>
      <xdr:colOff>69850</xdr:colOff>
      <xdr:row>38</xdr:row>
      <xdr:rowOff>120469</xdr:rowOff>
    </xdr:to>
    <xdr:cxnSp macro="">
      <xdr:nvCxnSpPr>
        <xdr:cNvPr id="318" name="直線コネクタ 317"/>
        <xdr:cNvCxnSpPr/>
      </xdr:nvCxnSpPr>
      <xdr:spPr>
        <a:xfrm flipV="1">
          <a:off x="14782800" y="65767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120469</xdr:rowOff>
    </xdr:from>
    <xdr:to>
      <xdr:col>73</xdr:col>
      <xdr:colOff>180975</xdr:colOff>
      <xdr:row>38</xdr:row>
      <xdr:rowOff>153126</xdr:rowOff>
    </xdr:to>
    <xdr:cxnSp macro="">
      <xdr:nvCxnSpPr>
        <xdr:cNvPr id="321" name="直線コネクタ 320"/>
        <xdr:cNvCxnSpPr/>
      </xdr:nvCxnSpPr>
      <xdr:spPr>
        <a:xfrm flipV="1">
          <a:off x="13893800" y="66355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74749</xdr:rowOff>
    </xdr:from>
    <xdr:to>
      <xdr:col>69</xdr:col>
      <xdr:colOff>92075</xdr:colOff>
      <xdr:row>38</xdr:row>
      <xdr:rowOff>153126</xdr:rowOff>
    </xdr:to>
    <xdr:cxnSp macro="">
      <xdr:nvCxnSpPr>
        <xdr:cNvPr id="324" name="直線コネクタ 323"/>
        <xdr:cNvCxnSpPr/>
      </xdr:nvCxnSpPr>
      <xdr:spPr>
        <a:xfrm>
          <a:off x="13004800" y="658984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23949</xdr:rowOff>
    </xdr:from>
    <xdr:to>
      <xdr:col>69</xdr:col>
      <xdr:colOff>142875</xdr:colOff>
      <xdr:row>38</xdr:row>
      <xdr:rowOff>125549</xdr:rowOff>
    </xdr:to>
    <xdr:sp macro="" textlink="">
      <xdr:nvSpPr>
        <xdr:cNvPr id="325" name="フローチャート: 判断 324"/>
        <xdr:cNvSpPr/>
      </xdr:nvSpPr>
      <xdr:spPr>
        <a:xfrm>
          <a:off x="13843000" y="653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135726</xdr:rowOff>
    </xdr:from>
    <xdr:ext cx="762000" cy="259045"/>
    <xdr:sp macro="" textlink="">
      <xdr:nvSpPr>
        <xdr:cNvPr id="326" name="テキスト ボックス 325"/>
        <xdr:cNvSpPr txBox="1"/>
      </xdr:nvSpPr>
      <xdr:spPr>
        <a:xfrm>
          <a:off x="13512800" y="630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27" name="フローチャート: 判断 326"/>
        <xdr:cNvSpPr/>
      </xdr:nvSpPr>
      <xdr:spPr>
        <a:xfrm>
          <a:off x="12954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28" name="テキスト ボックス 327"/>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130084</xdr:rowOff>
    </xdr:from>
    <xdr:to>
      <xdr:col>82</xdr:col>
      <xdr:colOff>158750</xdr:colOff>
      <xdr:row>38</xdr:row>
      <xdr:rowOff>60234</xdr:rowOff>
    </xdr:to>
    <xdr:sp macro="" textlink="">
      <xdr:nvSpPr>
        <xdr:cNvPr id="334" name="楕円 333"/>
        <xdr:cNvSpPr/>
      </xdr:nvSpPr>
      <xdr:spPr>
        <a:xfrm>
          <a:off x="164592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102161</xdr:rowOff>
    </xdr:from>
    <xdr:ext cx="762000" cy="259045"/>
    <xdr:sp macro="" textlink="">
      <xdr:nvSpPr>
        <xdr:cNvPr id="335" name="補助費等該当値テキスト"/>
        <xdr:cNvSpPr txBox="1"/>
      </xdr:nvSpPr>
      <xdr:spPr>
        <a:xfrm>
          <a:off x="165989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6" name="楕円 335"/>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7" name="テキスト ボックス 336"/>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69669</xdr:rowOff>
    </xdr:from>
    <xdr:to>
      <xdr:col>74</xdr:col>
      <xdr:colOff>31750</xdr:colOff>
      <xdr:row>38</xdr:row>
      <xdr:rowOff>171269</xdr:rowOff>
    </xdr:to>
    <xdr:sp macro="" textlink="">
      <xdr:nvSpPr>
        <xdr:cNvPr id="338" name="楕円 337"/>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156046</xdr:rowOff>
    </xdr:from>
    <xdr:ext cx="762000" cy="259045"/>
    <xdr:sp macro="" textlink="">
      <xdr:nvSpPr>
        <xdr:cNvPr id="339" name="テキスト ボックス 338"/>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102326</xdr:rowOff>
    </xdr:from>
    <xdr:to>
      <xdr:col>69</xdr:col>
      <xdr:colOff>142875</xdr:colOff>
      <xdr:row>39</xdr:row>
      <xdr:rowOff>32476</xdr:rowOff>
    </xdr:to>
    <xdr:sp macro="" textlink="">
      <xdr:nvSpPr>
        <xdr:cNvPr id="340" name="楕円 339"/>
        <xdr:cNvSpPr/>
      </xdr:nvSpPr>
      <xdr:spPr>
        <a:xfrm>
          <a:off x="13843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17253</xdr:rowOff>
    </xdr:from>
    <xdr:ext cx="762000" cy="259045"/>
    <xdr:sp macro="" textlink="">
      <xdr:nvSpPr>
        <xdr:cNvPr id="341" name="テキスト ボックス 340"/>
        <xdr:cNvSpPr txBox="1"/>
      </xdr:nvSpPr>
      <xdr:spPr>
        <a:xfrm>
          <a:off x="13512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23949</xdr:rowOff>
    </xdr:from>
    <xdr:to>
      <xdr:col>65</xdr:col>
      <xdr:colOff>53975</xdr:colOff>
      <xdr:row>38</xdr:row>
      <xdr:rowOff>125549</xdr:rowOff>
    </xdr:to>
    <xdr:sp macro="" textlink="">
      <xdr:nvSpPr>
        <xdr:cNvPr id="342" name="楕円 341"/>
        <xdr:cNvSpPr/>
      </xdr:nvSpPr>
      <xdr:spPr>
        <a:xfrm>
          <a:off x="12954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135726</xdr:rowOff>
    </xdr:from>
    <xdr:ext cx="762000" cy="259045"/>
    <xdr:sp macro="" textlink="">
      <xdr:nvSpPr>
        <xdr:cNvPr id="343" name="テキスト ボックス 342"/>
        <xdr:cNvSpPr txBox="1"/>
      </xdr:nvSpPr>
      <xdr:spPr>
        <a:xfrm>
          <a:off x="12623800" y="630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地方債残高は年々減少しており、公債費の占める割合も昨年度から減少した。平成３０年度以降は施設の更新など地方債の借入が増加する見込みであるが、適正な水準での公債費の推移に努める。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37846</xdr:rowOff>
    </xdr:to>
    <xdr:cxnSp macro="">
      <xdr:nvCxnSpPr>
        <xdr:cNvPr id="373" name="直線コネクタ 372"/>
        <xdr:cNvCxnSpPr/>
      </xdr:nvCxnSpPr>
      <xdr:spPr>
        <a:xfrm flipV="1">
          <a:off x="3987800" y="13198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37846</xdr:rowOff>
    </xdr:to>
    <xdr:cxnSp macro="">
      <xdr:nvCxnSpPr>
        <xdr:cNvPr id="376" name="直線コネクタ 375"/>
        <xdr:cNvCxnSpPr/>
      </xdr:nvCxnSpPr>
      <xdr:spPr>
        <a:xfrm>
          <a:off x="3098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77</xdr:row>
      <xdr:rowOff>69850</xdr:rowOff>
    </xdr:to>
    <xdr:cxnSp macro="">
      <xdr:nvCxnSpPr>
        <xdr:cNvPr id="379" name="直線コネクタ 378"/>
        <xdr:cNvCxnSpPr/>
      </xdr:nvCxnSpPr>
      <xdr:spPr>
        <a:xfrm flipV="1">
          <a:off x="2209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69850</xdr:rowOff>
    </xdr:to>
    <xdr:cxnSp macro="">
      <xdr:nvCxnSpPr>
        <xdr:cNvPr id="382" name="直線コネクタ 381"/>
        <xdr:cNvCxnSpPr/>
      </xdr:nvCxnSpPr>
      <xdr:spPr>
        <a:xfrm>
          <a:off x="1320800" y="132120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3" name="フローチャート: 判断 382"/>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4" name="テキスト ボックス 383"/>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フローチャート: 判断 384"/>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6" name="テキスト ボックス 385"/>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2" name="楕円 391"/>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3"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4" name="楕円 39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5" name="テキスト ボックス 394"/>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96" name="楕円 395"/>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97" name="テキスト ボックス 396"/>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8" name="楕円 39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9" name="テキスト ボックス 39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400" name="楕円 399"/>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401" name="テキスト ボックス 400"/>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平成２９年度においては公債費及び公債費以外の経費ともに比率の改善がみられ全体数値の改善につながった。今後も財政の硬直化にならないよう現状を維持していく。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75</xdr:row>
      <xdr:rowOff>143002</xdr:rowOff>
    </xdr:to>
    <xdr:cxnSp macro="">
      <xdr:nvCxnSpPr>
        <xdr:cNvPr id="432" name="直線コネクタ 431"/>
        <xdr:cNvCxnSpPr/>
      </xdr:nvCxnSpPr>
      <xdr:spPr>
        <a:xfrm flipV="1">
          <a:off x="15671800" y="12988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75</xdr:row>
      <xdr:rowOff>143002</xdr:rowOff>
    </xdr:to>
    <xdr:cxnSp macro="">
      <xdr:nvCxnSpPr>
        <xdr:cNvPr id="435" name="直線コネクタ 434"/>
        <xdr:cNvCxnSpPr/>
      </xdr:nvCxnSpPr>
      <xdr:spPr>
        <a:xfrm>
          <a:off x="14782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131572</xdr:rowOff>
    </xdr:to>
    <xdr:cxnSp macro="">
      <xdr:nvCxnSpPr>
        <xdr:cNvPr id="438" name="直線コネクタ 437"/>
        <xdr:cNvCxnSpPr/>
      </xdr:nvCxnSpPr>
      <xdr:spPr>
        <a:xfrm flipV="1">
          <a:off x="13893800" y="1299260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131572</xdr:rowOff>
    </xdr:to>
    <xdr:cxnSp macro="">
      <xdr:nvCxnSpPr>
        <xdr:cNvPr id="441" name="直線コネクタ 440"/>
        <xdr:cNvCxnSpPr/>
      </xdr:nvCxnSpPr>
      <xdr:spPr>
        <a:xfrm>
          <a:off x="13004800" y="129697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42" name="フローチャート: 判断 441"/>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43" name="テキスト ボックス 442"/>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5" name="テキスト ボックス 444"/>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51" name="楕円 450"/>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52"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53" name="楕円 452"/>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4" name="テキスト ボックス 453"/>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83058</xdr:rowOff>
    </xdr:from>
    <xdr:to>
      <xdr:col>74</xdr:col>
      <xdr:colOff>31750</xdr:colOff>
      <xdr:row>76</xdr:row>
      <xdr:rowOff>13208</xdr:rowOff>
    </xdr:to>
    <xdr:sp macro="" textlink="">
      <xdr:nvSpPr>
        <xdr:cNvPr id="455" name="楕円 454"/>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23385</xdr:rowOff>
    </xdr:from>
    <xdr:ext cx="762000" cy="259045"/>
    <xdr:sp macro="" textlink="">
      <xdr:nvSpPr>
        <xdr:cNvPr id="456" name="テキスト ボックス 455"/>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7" name="楕円 456"/>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58" name="テキスト ボックス 457"/>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9" name="楕円 458"/>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60" name="テキスト ボックス 459"/>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53612</xdr:rowOff>
    </xdr:from>
    <xdr:to>
      <xdr:col>29</xdr:col>
      <xdr:colOff>127000</xdr:colOff>
      <xdr:row>18</xdr:row>
      <xdr:rowOff>70124</xdr:rowOff>
    </xdr:to>
    <xdr:cxnSp macro="">
      <xdr:nvCxnSpPr>
        <xdr:cNvPr id="50" name="直線コネクタ 49"/>
        <xdr:cNvCxnSpPr/>
      </xdr:nvCxnSpPr>
      <xdr:spPr bwMode="auto">
        <a:xfrm flipV="1">
          <a:off x="5003800" y="3187337"/>
          <a:ext cx="647700" cy="1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51951</xdr:rowOff>
    </xdr:from>
    <xdr:to>
      <xdr:col>26</xdr:col>
      <xdr:colOff>50800</xdr:colOff>
      <xdr:row>18</xdr:row>
      <xdr:rowOff>70124</xdr:rowOff>
    </xdr:to>
    <xdr:cxnSp macro="">
      <xdr:nvCxnSpPr>
        <xdr:cNvPr id="53" name="直線コネクタ 52"/>
        <xdr:cNvCxnSpPr/>
      </xdr:nvCxnSpPr>
      <xdr:spPr bwMode="auto">
        <a:xfrm>
          <a:off x="4305300" y="3185676"/>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50678</xdr:rowOff>
    </xdr:from>
    <xdr:to>
      <xdr:col>22</xdr:col>
      <xdr:colOff>114300</xdr:colOff>
      <xdr:row>18</xdr:row>
      <xdr:rowOff>51951</xdr:rowOff>
    </xdr:to>
    <xdr:cxnSp macro="">
      <xdr:nvCxnSpPr>
        <xdr:cNvPr id="56" name="直線コネクタ 55"/>
        <xdr:cNvCxnSpPr/>
      </xdr:nvCxnSpPr>
      <xdr:spPr bwMode="auto">
        <a:xfrm>
          <a:off x="3606800" y="3184403"/>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35659</xdr:rowOff>
    </xdr:from>
    <xdr:to>
      <xdr:col>18</xdr:col>
      <xdr:colOff>177800</xdr:colOff>
      <xdr:row>18</xdr:row>
      <xdr:rowOff>50678</xdr:rowOff>
    </xdr:to>
    <xdr:cxnSp macro="">
      <xdr:nvCxnSpPr>
        <xdr:cNvPr id="59" name="直線コネクタ 58"/>
        <xdr:cNvCxnSpPr/>
      </xdr:nvCxnSpPr>
      <xdr:spPr bwMode="auto">
        <a:xfrm>
          <a:off x="2908300" y="3169384"/>
          <a:ext cx="698500" cy="1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111172</xdr:rowOff>
    </xdr:from>
    <xdr:ext cx="762000" cy="259045"/>
    <xdr:sp macro="" textlink="">
      <xdr:nvSpPr>
        <xdr:cNvPr id="61" name="テキスト ボックス 60"/>
        <xdr:cNvSpPr txBox="1"/>
      </xdr:nvSpPr>
      <xdr:spPr>
        <a:xfrm>
          <a:off x="32258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129117</xdr:rowOff>
    </xdr:from>
    <xdr:ext cx="762000" cy="259045"/>
    <xdr:sp macro="" textlink="">
      <xdr:nvSpPr>
        <xdr:cNvPr id="63" name="テキスト ボックス 62"/>
        <xdr:cNvSpPr txBox="1"/>
      </xdr:nvSpPr>
      <xdr:spPr>
        <a:xfrm>
          <a:off x="2527300" y="32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2812</xdr:rowOff>
    </xdr:from>
    <xdr:to>
      <xdr:col>29</xdr:col>
      <xdr:colOff>177800</xdr:colOff>
      <xdr:row>18</xdr:row>
      <xdr:rowOff>104412</xdr:rowOff>
    </xdr:to>
    <xdr:sp macro="" textlink="">
      <xdr:nvSpPr>
        <xdr:cNvPr id="69" name="楕円 68"/>
        <xdr:cNvSpPr/>
      </xdr:nvSpPr>
      <xdr:spPr bwMode="auto">
        <a:xfrm>
          <a:off x="5600700" y="3136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146339</xdr:rowOff>
    </xdr:from>
    <xdr:ext cx="762000" cy="259045"/>
    <xdr:sp macro="" textlink="">
      <xdr:nvSpPr>
        <xdr:cNvPr id="70" name="人口1人当たり決算額の推移該当値テキスト130"/>
        <xdr:cNvSpPr txBox="1"/>
      </xdr:nvSpPr>
      <xdr:spPr>
        <a:xfrm>
          <a:off x="5740400" y="31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19324</xdr:rowOff>
    </xdr:from>
    <xdr:to>
      <xdr:col>26</xdr:col>
      <xdr:colOff>101600</xdr:colOff>
      <xdr:row>18</xdr:row>
      <xdr:rowOff>120924</xdr:rowOff>
    </xdr:to>
    <xdr:sp macro="" textlink="">
      <xdr:nvSpPr>
        <xdr:cNvPr id="71" name="楕円 70"/>
        <xdr:cNvSpPr/>
      </xdr:nvSpPr>
      <xdr:spPr bwMode="auto">
        <a:xfrm>
          <a:off x="4953000" y="3153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105701</xdr:rowOff>
    </xdr:from>
    <xdr:ext cx="736600" cy="259045"/>
    <xdr:sp macro="" textlink="">
      <xdr:nvSpPr>
        <xdr:cNvPr id="72" name="テキスト ボックス 71"/>
        <xdr:cNvSpPr txBox="1"/>
      </xdr:nvSpPr>
      <xdr:spPr>
        <a:xfrm>
          <a:off x="4622800" y="323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1151</xdr:rowOff>
    </xdr:from>
    <xdr:to>
      <xdr:col>22</xdr:col>
      <xdr:colOff>165100</xdr:colOff>
      <xdr:row>18</xdr:row>
      <xdr:rowOff>102751</xdr:rowOff>
    </xdr:to>
    <xdr:sp macro="" textlink="">
      <xdr:nvSpPr>
        <xdr:cNvPr id="73" name="楕円 72"/>
        <xdr:cNvSpPr/>
      </xdr:nvSpPr>
      <xdr:spPr bwMode="auto">
        <a:xfrm>
          <a:off x="4254500" y="313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87528</xdr:rowOff>
    </xdr:from>
    <xdr:ext cx="762000" cy="259045"/>
    <xdr:sp macro="" textlink="">
      <xdr:nvSpPr>
        <xdr:cNvPr id="74" name="テキスト ボックス 73"/>
        <xdr:cNvSpPr txBox="1"/>
      </xdr:nvSpPr>
      <xdr:spPr>
        <a:xfrm>
          <a:off x="3924300" y="3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171328</xdr:rowOff>
    </xdr:from>
    <xdr:to>
      <xdr:col>19</xdr:col>
      <xdr:colOff>38100</xdr:colOff>
      <xdr:row>18</xdr:row>
      <xdr:rowOff>101478</xdr:rowOff>
    </xdr:to>
    <xdr:sp macro="" textlink="">
      <xdr:nvSpPr>
        <xdr:cNvPr id="75" name="楕円 74"/>
        <xdr:cNvSpPr/>
      </xdr:nvSpPr>
      <xdr:spPr bwMode="auto">
        <a:xfrm>
          <a:off x="3556000" y="313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111655</xdr:rowOff>
    </xdr:from>
    <xdr:ext cx="762000" cy="259045"/>
    <xdr:sp macro="" textlink="">
      <xdr:nvSpPr>
        <xdr:cNvPr id="76" name="テキスト ボックス 75"/>
        <xdr:cNvSpPr txBox="1"/>
      </xdr:nvSpPr>
      <xdr:spPr>
        <a:xfrm>
          <a:off x="3225800" y="29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156309</xdr:rowOff>
    </xdr:from>
    <xdr:to>
      <xdr:col>15</xdr:col>
      <xdr:colOff>101600</xdr:colOff>
      <xdr:row>18</xdr:row>
      <xdr:rowOff>86459</xdr:rowOff>
    </xdr:to>
    <xdr:sp macro="" textlink="">
      <xdr:nvSpPr>
        <xdr:cNvPr id="77" name="楕円 76"/>
        <xdr:cNvSpPr/>
      </xdr:nvSpPr>
      <xdr:spPr bwMode="auto">
        <a:xfrm>
          <a:off x="2857500" y="3118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96636</xdr:rowOff>
    </xdr:from>
    <xdr:ext cx="762000" cy="259045"/>
    <xdr:sp macro="" textlink="">
      <xdr:nvSpPr>
        <xdr:cNvPr id="78" name="テキスト ボックス 77"/>
        <xdr:cNvSpPr txBox="1"/>
      </xdr:nvSpPr>
      <xdr:spPr>
        <a:xfrm>
          <a:off x="2527300" y="28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58031</xdr:rowOff>
    </xdr:from>
    <xdr:to>
      <xdr:col>29</xdr:col>
      <xdr:colOff>127000</xdr:colOff>
      <xdr:row>36</xdr:row>
      <xdr:rowOff>104780</xdr:rowOff>
    </xdr:to>
    <xdr:cxnSp macro="">
      <xdr:nvCxnSpPr>
        <xdr:cNvPr id="110" name="直線コネクタ 109"/>
        <xdr:cNvCxnSpPr/>
      </xdr:nvCxnSpPr>
      <xdr:spPr bwMode="auto">
        <a:xfrm>
          <a:off x="5003800" y="7011281"/>
          <a:ext cx="6477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58031</xdr:rowOff>
    </xdr:from>
    <xdr:to>
      <xdr:col>26</xdr:col>
      <xdr:colOff>50800</xdr:colOff>
      <xdr:row>36</xdr:row>
      <xdr:rowOff>114998</xdr:rowOff>
    </xdr:to>
    <xdr:cxnSp macro="">
      <xdr:nvCxnSpPr>
        <xdr:cNvPr id="113" name="直線コネクタ 112"/>
        <xdr:cNvCxnSpPr/>
      </xdr:nvCxnSpPr>
      <xdr:spPr bwMode="auto">
        <a:xfrm flipV="1">
          <a:off x="4305300" y="7011281"/>
          <a:ext cx="698500" cy="5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38532</xdr:rowOff>
    </xdr:from>
    <xdr:to>
      <xdr:col>22</xdr:col>
      <xdr:colOff>114300</xdr:colOff>
      <xdr:row>36</xdr:row>
      <xdr:rowOff>114998</xdr:rowOff>
    </xdr:to>
    <xdr:cxnSp macro="">
      <xdr:nvCxnSpPr>
        <xdr:cNvPr id="116" name="直線コネクタ 115"/>
        <xdr:cNvCxnSpPr/>
      </xdr:nvCxnSpPr>
      <xdr:spPr bwMode="auto">
        <a:xfrm>
          <a:off x="3606800" y="6991782"/>
          <a:ext cx="698500" cy="7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5888</xdr:rowOff>
    </xdr:from>
    <xdr:to>
      <xdr:col>18</xdr:col>
      <xdr:colOff>177800</xdr:colOff>
      <xdr:row>36</xdr:row>
      <xdr:rowOff>38532</xdr:rowOff>
    </xdr:to>
    <xdr:cxnSp macro="">
      <xdr:nvCxnSpPr>
        <xdr:cNvPr id="119" name="直線コネクタ 118"/>
        <xdr:cNvCxnSpPr/>
      </xdr:nvCxnSpPr>
      <xdr:spPr bwMode="auto">
        <a:xfrm>
          <a:off x="2908300" y="6959138"/>
          <a:ext cx="698500" cy="32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53980</xdr:rowOff>
    </xdr:from>
    <xdr:to>
      <xdr:col>29</xdr:col>
      <xdr:colOff>177800</xdr:colOff>
      <xdr:row>36</xdr:row>
      <xdr:rowOff>155580</xdr:rowOff>
    </xdr:to>
    <xdr:sp macro="" textlink="">
      <xdr:nvSpPr>
        <xdr:cNvPr id="129" name="楕円 128"/>
        <xdr:cNvSpPr/>
      </xdr:nvSpPr>
      <xdr:spPr bwMode="auto">
        <a:xfrm>
          <a:off x="5600700" y="700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26057</xdr:rowOff>
    </xdr:from>
    <xdr:ext cx="762000" cy="259045"/>
    <xdr:sp macro="" textlink="">
      <xdr:nvSpPr>
        <xdr:cNvPr id="130" name="人口1人当たり決算額の推移該当値テキスト445"/>
        <xdr:cNvSpPr txBox="1"/>
      </xdr:nvSpPr>
      <xdr:spPr>
        <a:xfrm>
          <a:off x="5740400" y="697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7231</xdr:rowOff>
    </xdr:from>
    <xdr:to>
      <xdr:col>26</xdr:col>
      <xdr:colOff>101600</xdr:colOff>
      <xdr:row>36</xdr:row>
      <xdr:rowOff>108831</xdr:rowOff>
    </xdr:to>
    <xdr:sp macro="" textlink="">
      <xdr:nvSpPr>
        <xdr:cNvPr id="131" name="楕円 130"/>
        <xdr:cNvSpPr/>
      </xdr:nvSpPr>
      <xdr:spPr bwMode="auto">
        <a:xfrm>
          <a:off x="4953000" y="696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93608</xdr:rowOff>
    </xdr:from>
    <xdr:ext cx="736600" cy="259045"/>
    <xdr:sp macro="" textlink="">
      <xdr:nvSpPr>
        <xdr:cNvPr id="132" name="テキスト ボックス 131"/>
        <xdr:cNvSpPr txBox="1"/>
      </xdr:nvSpPr>
      <xdr:spPr>
        <a:xfrm>
          <a:off x="4622800" y="704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64198</xdr:rowOff>
    </xdr:from>
    <xdr:to>
      <xdr:col>22</xdr:col>
      <xdr:colOff>165100</xdr:colOff>
      <xdr:row>36</xdr:row>
      <xdr:rowOff>165798</xdr:rowOff>
    </xdr:to>
    <xdr:sp macro="" textlink="">
      <xdr:nvSpPr>
        <xdr:cNvPr id="133" name="楕円 132"/>
        <xdr:cNvSpPr/>
      </xdr:nvSpPr>
      <xdr:spPr bwMode="auto">
        <a:xfrm>
          <a:off x="4254500" y="701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150575</xdr:rowOff>
    </xdr:from>
    <xdr:ext cx="762000" cy="259045"/>
    <xdr:sp macro="" textlink="">
      <xdr:nvSpPr>
        <xdr:cNvPr id="134" name="テキスト ボックス 133"/>
        <xdr:cNvSpPr txBox="1"/>
      </xdr:nvSpPr>
      <xdr:spPr>
        <a:xfrm>
          <a:off x="3924300" y="7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330632</xdr:rowOff>
    </xdr:from>
    <xdr:to>
      <xdr:col>19</xdr:col>
      <xdr:colOff>38100</xdr:colOff>
      <xdr:row>36</xdr:row>
      <xdr:rowOff>89332</xdr:rowOff>
    </xdr:to>
    <xdr:sp macro="" textlink="">
      <xdr:nvSpPr>
        <xdr:cNvPr id="135" name="楕円 134"/>
        <xdr:cNvSpPr/>
      </xdr:nvSpPr>
      <xdr:spPr bwMode="auto">
        <a:xfrm>
          <a:off x="3556000" y="6940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74109</xdr:rowOff>
    </xdr:from>
    <xdr:ext cx="762000" cy="259045"/>
    <xdr:sp macro="" textlink="">
      <xdr:nvSpPr>
        <xdr:cNvPr id="136" name="テキスト ボックス 135"/>
        <xdr:cNvSpPr txBox="1"/>
      </xdr:nvSpPr>
      <xdr:spPr>
        <a:xfrm>
          <a:off x="3225800" y="702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297988</xdr:rowOff>
    </xdr:from>
    <xdr:to>
      <xdr:col>15</xdr:col>
      <xdr:colOff>101600</xdr:colOff>
      <xdr:row>36</xdr:row>
      <xdr:rowOff>56688</xdr:rowOff>
    </xdr:to>
    <xdr:sp macro="" textlink="">
      <xdr:nvSpPr>
        <xdr:cNvPr id="137" name="楕円 136"/>
        <xdr:cNvSpPr/>
      </xdr:nvSpPr>
      <xdr:spPr bwMode="auto">
        <a:xfrm>
          <a:off x="2857500" y="690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41465</xdr:rowOff>
    </xdr:from>
    <xdr:ext cx="762000" cy="259045"/>
    <xdr:sp macro="" textlink="">
      <xdr:nvSpPr>
        <xdr:cNvPr id="138" name="テキスト ボックス 137"/>
        <xdr:cNvSpPr txBox="1"/>
      </xdr:nvSpPr>
      <xdr:spPr>
        <a:xfrm>
          <a:off x="2527300" y="699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3388</xdr:rowOff>
    </xdr:from>
    <xdr:to>
      <xdr:col>24</xdr:col>
      <xdr:colOff>63500</xdr:colOff>
      <xdr:row>37</xdr:row>
      <xdr:rowOff>41345</xdr:rowOff>
    </xdr:to>
    <xdr:cxnSp macro="">
      <xdr:nvCxnSpPr>
        <xdr:cNvPr id="65" name="直線コネクタ 64"/>
        <xdr:cNvCxnSpPr/>
      </xdr:nvCxnSpPr>
      <xdr:spPr>
        <a:xfrm flipV="1">
          <a:off x="3797300" y="6347038"/>
          <a:ext cx="8382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21314</xdr:rowOff>
    </xdr:from>
    <xdr:to>
      <xdr:col>19</xdr:col>
      <xdr:colOff>177800</xdr:colOff>
      <xdr:row>37</xdr:row>
      <xdr:rowOff>41345</xdr:rowOff>
    </xdr:to>
    <xdr:cxnSp macro="">
      <xdr:nvCxnSpPr>
        <xdr:cNvPr id="68" name="直線コネクタ 67"/>
        <xdr:cNvCxnSpPr/>
      </xdr:nvCxnSpPr>
      <xdr:spPr>
        <a:xfrm>
          <a:off x="2908300" y="6364964"/>
          <a:ext cx="889000" cy="2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21314</xdr:rowOff>
    </xdr:from>
    <xdr:to>
      <xdr:col>15</xdr:col>
      <xdr:colOff>50800</xdr:colOff>
      <xdr:row>37</xdr:row>
      <xdr:rowOff>45498</xdr:rowOff>
    </xdr:to>
    <xdr:cxnSp macro="">
      <xdr:nvCxnSpPr>
        <xdr:cNvPr id="71" name="直線コネクタ 70"/>
        <xdr:cNvCxnSpPr/>
      </xdr:nvCxnSpPr>
      <xdr:spPr>
        <a:xfrm flipV="1">
          <a:off x="2019300" y="6364964"/>
          <a:ext cx="889000" cy="2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34620</xdr:rowOff>
    </xdr:from>
    <xdr:to>
      <xdr:col>10</xdr:col>
      <xdr:colOff>114300</xdr:colOff>
      <xdr:row>37</xdr:row>
      <xdr:rowOff>45498</xdr:rowOff>
    </xdr:to>
    <xdr:cxnSp macro="">
      <xdr:nvCxnSpPr>
        <xdr:cNvPr id="74" name="直線コネクタ 73"/>
        <xdr:cNvCxnSpPr/>
      </xdr:nvCxnSpPr>
      <xdr:spPr>
        <a:xfrm>
          <a:off x="1130300" y="6378270"/>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107405</xdr:rowOff>
    </xdr:from>
    <xdr:ext cx="534377" cy="259045"/>
    <xdr:sp macro="" textlink="">
      <xdr:nvSpPr>
        <xdr:cNvPr id="76" name="テキスト ボックス 75"/>
        <xdr:cNvSpPr txBox="1"/>
      </xdr:nvSpPr>
      <xdr:spPr>
        <a:xfrm>
          <a:off x="1752111" y="6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94464</xdr:rowOff>
    </xdr:from>
    <xdr:ext cx="534377" cy="259045"/>
    <xdr:sp macro="" textlink="">
      <xdr:nvSpPr>
        <xdr:cNvPr id="78" name="テキスト ボックス 77"/>
        <xdr:cNvSpPr txBox="1"/>
      </xdr:nvSpPr>
      <xdr:spPr>
        <a:xfrm>
          <a:off x="863111" y="64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124038</xdr:rowOff>
    </xdr:from>
    <xdr:to>
      <xdr:col>24</xdr:col>
      <xdr:colOff>114300</xdr:colOff>
      <xdr:row>37</xdr:row>
      <xdr:rowOff>54188</xdr:rowOff>
    </xdr:to>
    <xdr:sp macro="" textlink="">
      <xdr:nvSpPr>
        <xdr:cNvPr id="84" name="楕円 83"/>
        <xdr:cNvSpPr/>
      </xdr:nvSpPr>
      <xdr:spPr>
        <a:xfrm>
          <a:off x="4584700" y="629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102465</xdr:rowOff>
    </xdr:from>
    <xdr:ext cx="534377" cy="259045"/>
    <xdr:sp macro="" textlink="">
      <xdr:nvSpPr>
        <xdr:cNvPr id="85" name="人件費該当値テキスト"/>
        <xdr:cNvSpPr txBox="1"/>
      </xdr:nvSpPr>
      <xdr:spPr>
        <a:xfrm>
          <a:off x="4686300" y="62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161995</xdr:rowOff>
    </xdr:from>
    <xdr:to>
      <xdr:col>20</xdr:col>
      <xdr:colOff>38100</xdr:colOff>
      <xdr:row>37</xdr:row>
      <xdr:rowOff>92145</xdr:rowOff>
    </xdr:to>
    <xdr:sp macro="" textlink="">
      <xdr:nvSpPr>
        <xdr:cNvPr id="86" name="楕円 85"/>
        <xdr:cNvSpPr/>
      </xdr:nvSpPr>
      <xdr:spPr>
        <a:xfrm>
          <a:off x="3746500" y="63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83272</xdr:rowOff>
    </xdr:from>
    <xdr:ext cx="534377" cy="259045"/>
    <xdr:sp macro="" textlink="">
      <xdr:nvSpPr>
        <xdr:cNvPr id="87" name="テキスト ボックス 86"/>
        <xdr:cNvSpPr txBox="1"/>
      </xdr:nvSpPr>
      <xdr:spPr>
        <a:xfrm>
          <a:off x="3530111" y="642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141964</xdr:rowOff>
    </xdr:from>
    <xdr:to>
      <xdr:col>15</xdr:col>
      <xdr:colOff>101600</xdr:colOff>
      <xdr:row>37</xdr:row>
      <xdr:rowOff>72114</xdr:rowOff>
    </xdr:to>
    <xdr:sp macro="" textlink="">
      <xdr:nvSpPr>
        <xdr:cNvPr id="88" name="楕円 87"/>
        <xdr:cNvSpPr/>
      </xdr:nvSpPr>
      <xdr:spPr>
        <a:xfrm>
          <a:off x="2857500" y="6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63241</xdr:rowOff>
    </xdr:from>
    <xdr:ext cx="534377" cy="259045"/>
    <xdr:sp macro="" textlink="">
      <xdr:nvSpPr>
        <xdr:cNvPr id="89" name="テキスト ボックス 88"/>
        <xdr:cNvSpPr txBox="1"/>
      </xdr:nvSpPr>
      <xdr:spPr>
        <a:xfrm>
          <a:off x="2641111" y="64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166148</xdr:rowOff>
    </xdr:from>
    <xdr:to>
      <xdr:col>10</xdr:col>
      <xdr:colOff>165100</xdr:colOff>
      <xdr:row>37</xdr:row>
      <xdr:rowOff>96298</xdr:rowOff>
    </xdr:to>
    <xdr:sp macro="" textlink="">
      <xdr:nvSpPr>
        <xdr:cNvPr id="90" name="楕円 89"/>
        <xdr:cNvSpPr/>
      </xdr:nvSpPr>
      <xdr:spPr>
        <a:xfrm>
          <a:off x="1968500" y="63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87425</xdr:rowOff>
    </xdr:from>
    <xdr:ext cx="534377" cy="259045"/>
    <xdr:sp macro="" textlink="">
      <xdr:nvSpPr>
        <xdr:cNvPr id="91" name="テキスト ボックス 90"/>
        <xdr:cNvSpPr txBox="1"/>
      </xdr:nvSpPr>
      <xdr:spPr>
        <a:xfrm>
          <a:off x="1752111" y="64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155270</xdr:rowOff>
    </xdr:from>
    <xdr:to>
      <xdr:col>6</xdr:col>
      <xdr:colOff>38100</xdr:colOff>
      <xdr:row>37</xdr:row>
      <xdr:rowOff>85420</xdr:rowOff>
    </xdr:to>
    <xdr:sp macro="" textlink="">
      <xdr:nvSpPr>
        <xdr:cNvPr id="92" name="楕円 91"/>
        <xdr:cNvSpPr/>
      </xdr:nvSpPr>
      <xdr:spPr>
        <a:xfrm>
          <a:off x="1079500" y="63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101947</xdr:rowOff>
    </xdr:from>
    <xdr:ext cx="534377" cy="259045"/>
    <xdr:sp macro="" textlink="">
      <xdr:nvSpPr>
        <xdr:cNvPr id="93" name="テキスト ボックス 92"/>
        <xdr:cNvSpPr txBox="1"/>
      </xdr:nvSpPr>
      <xdr:spPr>
        <a:xfrm>
          <a:off x="863111" y="61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154239</xdr:rowOff>
    </xdr:from>
    <xdr:to>
      <xdr:col>24</xdr:col>
      <xdr:colOff>63500</xdr:colOff>
      <xdr:row>57</xdr:row>
      <xdr:rowOff>167018</xdr:rowOff>
    </xdr:to>
    <xdr:cxnSp macro="">
      <xdr:nvCxnSpPr>
        <xdr:cNvPr id="123" name="直線コネクタ 122"/>
        <xdr:cNvCxnSpPr/>
      </xdr:nvCxnSpPr>
      <xdr:spPr>
        <a:xfrm>
          <a:off x="3797300" y="9926889"/>
          <a:ext cx="8382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154239</xdr:rowOff>
    </xdr:from>
    <xdr:to>
      <xdr:col>19</xdr:col>
      <xdr:colOff>177800</xdr:colOff>
      <xdr:row>58</xdr:row>
      <xdr:rowOff>28334</xdr:rowOff>
    </xdr:to>
    <xdr:cxnSp macro="">
      <xdr:nvCxnSpPr>
        <xdr:cNvPr id="126" name="直線コネクタ 125"/>
        <xdr:cNvCxnSpPr/>
      </xdr:nvCxnSpPr>
      <xdr:spPr>
        <a:xfrm flipV="1">
          <a:off x="2908300" y="9926889"/>
          <a:ext cx="8890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28334</xdr:rowOff>
    </xdr:from>
    <xdr:to>
      <xdr:col>15</xdr:col>
      <xdr:colOff>50800</xdr:colOff>
      <xdr:row>58</xdr:row>
      <xdr:rowOff>39246</xdr:rowOff>
    </xdr:to>
    <xdr:cxnSp macro="">
      <xdr:nvCxnSpPr>
        <xdr:cNvPr id="129" name="直線コネクタ 128"/>
        <xdr:cNvCxnSpPr/>
      </xdr:nvCxnSpPr>
      <xdr:spPr>
        <a:xfrm flipV="1">
          <a:off x="2019300" y="9972434"/>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39246</xdr:rowOff>
    </xdr:from>
    <xdr:to>
      <xdr:col>10</xdr:col>
      <xdr:colOff>114300</xdr:colOff>
      <xdr:row>58</xdr:row>
      <xdr:rowOff>48427</xdr:rowOff>
    </xdr:to>
    <xdr:cxnSp macro="">
      <xdr:nvCxnSpPr>
        <xdr:cNvPr id="132" name="直線コネクタ 131"/>
        <xdr:cNvCxnSpPr/>
      </xdr:nvCxnSpPr>
      <xdr:spPr>
        <a:xfrm flipV="1">
          <a:off x="1130300" y="9983346"/>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89205</xdr:rowOff>
    </xdr:from>
    <xdr:to>
      <xdr:col>10</xdr:col>
      <xdr:colOff>165100</xdr:colOff>
      <xdr:row>55</xdr:row>
      <xdr:rowOff>19355</xdr:rowOff>
    </xdr:to>
    <xdr:sp macro="" textlink="">
      <xdr:nvSpPr>
        <xdr:cNvPr id="133" name="フローチャート: 判断 132"/>
        <xdr:cNvSpPr/>
      </xdr:nvSpPr>
      <xdr:spPr>
        <a:xfrm>
          <a:off x="1968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35882</xdr:rowOff>
    </xdr:from>
    <xdr:ext cx="599010" cy="259045"/>
    <xdr:sp macro="" textlink="">
      <xdr:nvSpPr>
        <xdr:cNvPr id="134" name="テキスト ボックス 133"/>
        <xdr:cNvSpPr txBox="1"/>
      </xdr:nvSpPr>
      <xdr:spPr>
        <a:xfrm>
          <a:off x="1719795"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xdr:rowOff>
    </xdr:from>
    <xdr:to>
      <xdr:col>6</xdr:col>
      <xdr:colOff>38100</xdr:colOff>
      <xdr:row>57</xdr:row>
      <xdr:rowOff>109538</xdr:rowOff>
    </xdr:to>
    <xdr:sp macro="" textlink="">
      <xdr:nvSpPr>
        <xdr:cNvPr id="135" name="フローチャート: 判断 134"/>
        <xdr:cNvSpPr/>
      </xdr:nvSpPr>
      <xdr:spPr>
        <a:xfrm>
          <a:off x="1079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126065</xdr:rowOff>
    </xdr:from>
    <xdr:ext cx="534377" cy="259045"/>
    <xdr:sp macro="" textlink="">
      <xdr:nvSpPr>
        <xdr:cNvPr id="136" name="テキスト ボックス 135"/>
        <xdr:cNvSpPr txBox="1"/>
      </xdr:nvSpPr>
      <xdr:spPr>
        <a:xfrm>
          <a:off x="863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116218</xdr:rowOff>
    </xdr:from>
    <xdr:to>
      <xdr:col>24</xdr:col>
      <xdr:colOff>114300</xdr:colOff>
      <xdr:row>58</xdr:row>
      <xdr:rowOff>46368</xdr:rowOff>
    </xdr:to>
    <xdr:sp macro="" textlink="">
      <xdr:nvSpPr>
        <xdr:cNvPr id="142" name="楕円 141"/>
        <xdr:cNvSpPr/>
      </xdr:nvSpPr>
      <xdr:spPr>
        <a:xfrm>
          <a:off x="4584700" y="988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94645</xdr:rowOff>
    </xdr:from>
    <xdr:ext cx="534377" cy="259045"/>
    <xdr:sp macro="" textlink="">
      <xdr:nvSpPr>
        <xdr:cNvPr id="143" name="物件費該当値テキスト"/>
        <xdr:cNvSpPr txBox="1"/>
      </xdr:nvSpPr>
      <xdr:spPr>
        <a:xfrm>
          <a:off x="4686300"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103439</xdr:rowOff>
    </xdr:from>
    <xdr:to>
      <xdr:col>20</xdr:col>
      <xdr:colOff>38100</xdr:colOff>
      <xdr:row>58</xdr:row>
      <xdr:rowOff>33589</xdr:rowOff>
    </xdr:to>
    <xdr:sp macro="" textlink="">
      <xdr:nvSpPr>
        <xdr:cNvPr id="144" name="楕円 143"/>
        <xdr:cNvSpPr/>
      </xdr:nvSpPr>
      <xdr:spPr>
        <a:xfrm>
          <a:off x="3746500" y="98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24716</xdr:rowOff>
    </xdr:from>
    <xdr:ext cx="534377" cy="259045"/>
    <xdr:sp macro="" textlink="">
      <xdr:nvSpPr>
        <xdr:cNvPr id="145" name="テキスト ボックス 144"/>
        <xdr:cNvSpPr txBox="1"/>
      </xdr:nvSpPr>
      <xdr:spPr>
        <a:xfrm>
          <a:off x="3530111" y="9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148984</xdr:rowOff>
    </xdr:from>
    <xdr:to>
      <xdr:col>15</xdr:col>
      <xdr:colOff>101600</xdr:colOff>
      <xdr:row>58</xdr:row>
      <xdr:rowOff>79134</xdr:rowOff>
    </xdr:to>
    <xdr:sp macro="" textlink="">
      <xdr:nvSpPr>
        <xdr:cNvPr id="146" name="楕円 145"/>
        <xdr:cNvSpPr/>
      </xdr:nvSpPr>
      <xdr:spPr>
        <a:xfrm>
          <a:off x="2857500" y="99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70261</xdr:rowOff>
    </xdr:from>
    <xdr:ext cx="534377" cy="259045"/>
    <xdr:sp macro="" textlink="">
      <xdr:nvSpPr>
        <xdr:cNvPr id="147" name="テキスト ボックス 146"/>
        <xdr:cNvSpPr txBox="1"/>
      </xdr:nvSpPr>
      <xdr:spPr>
        <a:xfrm>
          <a:off x="2641111" y="1001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159896</xdr:rowOff>
    </xdr:from>
    <xdr:to>
      <xdr:col>10</xdr:col>
      <xdr:colOff>165100</xdr:colOff>
      <xdr:row>58</xdr:row>
      <xdr:rowOff>90046</xdr:rowOff>
    </xdr:to>
    <xdr:sp macro="" textlink="">
      <xdr:nvSpPr>
        <xdr:cNvPr id="148" name="楕円 147"/>
        <xdr:cNvSpPr/>
      </xdr:nvSpPr>
      <xdr:spPr>
        <a:xfrm>
          <a:off x="1968500" y="99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81173</xdr:rowOff>
    </xdr:from>
    <xdr:ext cx="534377" cy="259045"/>
    <xdr:sp macro="" textlink="">
      <xdr:nvSpPr>
        <xdr:cNvPr id="149" name="テキスト ボックス 148"/>
        <xdr:cNvSpPr txBox="1"/>
      </xdr:nvSpPr>
      <xdr:spPr>
        <a:xfrm>
          <a:off x="1752111" y="100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169077</xdr:rowOff>
    </xdr:from>
    <xdr:to>
      <xdr:col>6</xdr:col>
      <xdr:colOff>38100</xdr:colOff>
      <xdr:row>58</xdr:row>
      <xdr:rowOff>99227</xdr:rowOff>
    </xdr:to>
    <xdr:sp macro="" textlink="">
      <xdr:nvSpPr>
        <xdr:cNvPr id="150" name="楕円 149"/>
        <xdr:cNvSpPr/>
      </xdr:nvSpPr>
      <xdr:spPr>
        <a:xfrm>
          <a:off x="1079500" y="99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90354</xdr:rowOff>
    </xdr:from>
    <xdr:ext cx="534377" cy="259045"/>
    <xdr:sp macro="" textlink="">
      <xdr:nvSpPr>
        <xdr:cNvPr id="151" name="テキスト ボックス 150"/>
        <xdr:cNvSpPr txBox="1"/>
      </xdr:nvSpPr>
      <xdr:spPr>
        <a:xfrm>
          <a:off x="863111" y="100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153025</xdr:rowOff>
    </xdr:from>
    <xdr:to>
      <xdr:col>24</xdr:col>
      <xdr:colOff>63500</xdr:colOff>
      <xdr:row>78</xdr:row>
      <xdr:rowOff>157449</xdr:rowOff>
    </xdr:to>
    <xdr:cxnSp macro="">
      <xdr:nvCxnSpPr>
        <xdr:cNvPr id="182" name="直線コネクタ 181"/>
        <xdr:cNvCxnSpPr/>
      </xdr:nvCxnSpPr>
      <xdr:spPr>
        <a:xfrm flipV="1">
          <a:off x="3797300" y="13526125"/>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157449</xdr:rowOff>
    </xdr:from>
    <xdr:to>
      <xdr:col>19</xdr:col>
      <xdr:colOff>177800</xdr:colOff>
      <xdr:row>79</xdr:row>
      <xdr:rowOff>15047</xdr:rowOff>
    </xdr:to>
    <xdr:cxnSp macro="">
      <xdr:nvCxnSpPr>
        <xdr:cNvPr id="185" name="直線コネクタ 184"/>
        <xdr:cNvCxnSpPr/>
      </xdr:nvCxnSpPr>
      <xdr:spPr>
        <a:xfrm flipV="1">
          <a:off x="2908300" y="13530549"/>
          <a:ext cx="889000" cy="2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161189</xdr:rowOff>
    </xdr:from>
    <xdr:to>
      <xdr:col>15</xdr:col>
      <xdr:colOff>50800</xdr:colOff>
      <xdr:row>79</xdr:row>
      <xdr:rowOff>15047</xdr:rowOff>
    </xdr:to>
    <xdr:cxnSp macro="">
      <xdr:nvCxnSpPr>
        <xdr:cNvPr id="188" name="直線コネクタ 187"/>
        <xdr:cNvCxnSpPr/>
      </xdr:nvCxnSpPr>
      <xdr:spPr>
        <a:xfrm>
          <a:off x="2019300" y="13534289"/>
          <a:ext cx="889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153025</xdr:rowOff>
    </xdr:from>
    <xdr:to>
      <xdr:col>10</xdr:col>
      <xdr:colOff>114300</xdr:colOff>
      <xdr:row>78</xdr:row>
      <xdr:rowOff>161189</xdr:rowOff>
    </xdr:to>
    <xdr:cxnSp macro="">
      <xdr:nvCxnSpPr>
        <xdr:cNvPr id="191" name="直線コネクタ 190"/>
        <xdr:cNvCxnSpPr/>
      </xdr:nvCxnSpPr>
      <xdr:spPr>
        <a:xfrm>
          <a:off x="1130300" y="1352612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92" name="フローチャート: 判断 191"/>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45055</xdr:rowOff>
    </xdr:from>
    <xdr:ext cx="469744" cy="259045"/>
    <xdr:sp macro="" textlink="">
      <xdr:nvSpPr>
        <xdr:cNvPr id="193" name="テキスト ボックス 192"/>
        <xdr:cNvSpPr txBox="1"/>
      </xdr:nvSpPr>
      <xdr:spPr>
        <a:xfrm>
          <a:off x="1784428" y="1358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4" name="フローチャート: 判断 193"/>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55504</xdr:rowOff>
    </xdr:from>
    <xdr:ext cx="469744" cy="259045"/>
    <xdr:sp macro="" textlink="">
      <xdr:nvSpPr>
        <xdr:cNvPr id="195" name="テキスト ボックス 194"/>
        <xdr:cNvSpPr txBox="1"/>
      </xdr:nvSpPr>
      <xdr:spPr>
        <a:xfrm>
          <a:off x="895428" y="1360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102225</xdr:rowOff>
    </xdr:from>
    <xdr:to>
      <xdr:col>24</xdr:col>
      <xdr:colOff>114300</xdr:colOff>
      <xdr:row>79</xdr:row>
      <xdr:rowOff>32375</xdr:rowOff>
    </xdr:to>
    <xdr:sp macro="" textlink="">
      <xdr:nvSpPr>
        <xdr:cNvPr id="201" name="楕円 200"/>
        <xdr:cNvSpPr/>
      </xdr:nvSpPr>
      <xdr:spPr>
        <a:xfrm>
          <a:off x="4584700" y="13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55653</xdr:rowOff>
    </xdr:from>
    <xdr:ext cx="469744" cy="259045"/>
    <xdr:sp macro="" textlink="">
      <xdr:nvSpPr>
        <xdr:cNvPr id="202" name="維持補修費該当値テキスト"/>
        <xdr:cNvSpPr txBox="1"/>
      </xdr:nvSpPr>
      <xdr:spPr>
        <a:xfrm>
          <a:off x="4686300" y="1342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106649</xdr:rowOff>
    </xdr:from>
    <xdr:to>
      <xdr:col>20</xdr:col>
      <xdr:colOff>38100</xdr:colOff>
      <xdr:row>79</xdr:row>
      <xdr:rowOff>36799</xdr:rowOff>
    </xdr:to>
    <xdr:sp macro="" textlink="">
      <xdr:nvSpPr>
        <xdr:cNvPr id="203" name="楕円 202"/>
        <xdr:cNvSpPr/>
      </xdr:nvSpPr>
      <xdr:spPr>
        <a:xfrm>
          <a:off x="3746500" y="13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27926</xdr:rowOff>
    </xdr:from>
    <xdr:ext cx="469744" cy="259045"/>
    <xdr:sp macro="" textlink="">
      <xdr:nvSpPr>
        <xdr:cNvPr id="204" name="テキスト ボックス 203"/>
        <xdr:cNvSpPr txBox="1"/>
      </xdr:nvSpPr>
      <xdr:spPr>
        <a:xfrm>
          <a:off x="3562428" y="135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135697</xdr:rowOff>
    </xdr:from>
    <xdr:to>
      <xdr:col>15</xdr:col>
      <xdr:colOff>101600</xdr:colOff>
      <xdr:row>79</xdr:row>
      <xdr:rowOff>65847</xdr:rowOff>
    </xdr:to>
    <xdr:sp macro="" textlink="">
      <xdr:nvSpPr>
        <xdr:cNvPr id="205" name="楕円 204"/>
        <xdr:cNvSpPr/>
      </xdr:nvSpPr>
      <xdr:spPr>
        <a:xfrm>
          <a:off x="2857500" y="135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56974</xdr:rowOff>
    </xdr:from>
    <xdr:ext cx="469744" cy="259045"/>
    <xdr:sp macro="" textlink="">
      <xdr:nvSpPr>
        <xdr:cNvPr id="206" name="テキスト ボックス 205"/>
        <xdr:cNvSpPr txBox="1"/>
      </xdr:nvSpPr>
      <xdr:spPr>
        <a:xfrm>
          <a:off x="2673428" y="1360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110389</xdr:rowOff>
    </xdr:from>
    <xdr:to>
      <xdr:col>10</xdr:col>
      <xdr:colOff>165100</xdr:colOff>
      <xdr:row>79</xdr:row>
      <xdr:rowOff>40539</xdr:rowOff>
    </xdr:to>
    <xdr:sp macro="" textlink="">
      <xdr:nvSpPr>
        <xdr:cNvPr id="207" name="楕円 206"/>
        <xdr:cNvSpPr/>
      </xdr:nvSpPr>
      <xdr:spPr>
        <a:xfrm>
          <a:off x="1968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57066</xdr:rowOff>
    </xdr:from>
    <xdr:ext cx="469744" cy="259045"/>
    <xdr:sp macro="" textlink="">
      <xdr:nvSpPr>
        <xdr:cNvPr id="208" name="テキスト ボックス 207"/>
        <xdr:cNvSpPr txBox="1"/>
      </xdr:nvSpPr>
      <xdr:spPr>
        <a:xfrm>
          <a:off x="1784428" y="1325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102225</xdr:rowOff>
    </xdr:from>
    <xdr:to>
      <xdr:col>6</xdr:col>
      <xdr:colOff>38100</xdr:colOff>
      <xdr:row>79</xdr:row>
      <xdr:rowOff>32375</xdr:rowOff>
    </xdr:to>
    <xdr:sp macro="" textlink="">
      <xdr:nvSpPr>
        <xdr:cNvPr id="209" name="楕円 208"/>
        <xdr:cNvSpPr/>
      </xdr:nvSpPr>
      <xdr:spPr>
        <a:xfrm>
          <a:off x="1079500" y="13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48902</xdr:rowOff>
    </xdr:from>
    <xdr:ext cx="469744" cy="259045"/>
    <xdr:sp macro="" textlink="">
      <xdr:nvSpPr>
        <xdr:cNvPr id="210" name="テキスト ボックス 209"/>
        <xdr:cNvSpPr txBox="1"/>
      </xdr:nvSpPr>
      <xdr:spPr>
        <a:xfrm>
          <a:off x="895428" y="132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58147</xdr:rowOff>
    </xdr:from>
    <xdr:to>
      <xdr:col>24</xdr:col>
      <xdr:colOff>63500</xdr:colOff>
      <xdr:row>96</xdr:row>
      <xdr:rowOff>93371</xdr:rowOff>
    </xdr:to>
    <xdr:cxnSp macro="">
      <xdr:nvCxnSpPr>
        <xdr:cNvPr id="240" name="直線コネクタ 239"/>
        <xdr:cNvCxnSpPr/>
      </xdr:nvCxnSpPr>
      <xdr:spPr>
        <a:xfrm flipV="1">
          <a:off x="3797300" y="16517347"/>
          <a:ext cx="838200" cy="3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93371</xdr:rowOff>
    </xdr:from>
    <xdr:to>
      <xdr:col>19</xdr:col>
      <xdr:colOff>177800</xdr:colOff>
      <xdr:row>97</xdr:row>
      <xdr:rowOff>22200</xdr:rowOff>
    </xdr:to>
    <xdr:cxnSp macro="">
      <xdr:nvCxnSpPr>
        <xdr:cNvPr id="243" name="直線コネクタ 242"/>
        <xdr:cNvCxnSpPr/>
      </xdr:nvCxnSpPr>
      <xdr:spPr>
        <a:xfrm flipV="1">
          <a:off x="2908300" y="16552571"/>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147453</xdr:rowOff>
    </xdr:from>
    <xdr:to>
      <xdr:col>15</xdr:col>
      <xdr:colOff>50800</xdr:colOff>
      <xdr:row>97</xdr:row>
      <xdr:rowOff>22200</xdr:rowOff>
    </xdr:to>
    <xdr:cxnSp macro="">
      <xdr:nvCxnSpPr>
        <xdr:cNvPr id="246" name="直線コネクタ 245"/>
        <xdr:cNvCxnSpPr/>
      </xdr:nvCxnSpPr>
      <xdr:spPr>
        <a:xfrm>
          <a:off x="2019300" y="16606653"/>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147453</xdr:rowOff>
    </xdr:from>
    <xdr:to>
      <xdr:col>10</xdr:col>
      <xdr:colOff>114300</xdr:colOff>
      <xdr:row>97</xdr:row>
      <xdr:rowOff>82835</xdr:rowOff>
    </xdr:to>
    <xdr:cxnSp macro="">
      <xdr:nvCxnSpPr>
        <xdr:cNvPr id="249" name="直線コネクタ 248"/>
        <xdr:cNvCxnSpPr/>
      </xdr:nvCxnSpPr>
      <xdr:spPr>
        <a:xfrm flipV="1">
          <a:off x="1130300" y="16606653"/>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141782</xdr:rowOff>
    </xdr:from>
    <xdr:to>
      <xdr:col>10</xdr:col>
      <xdr:colOff>165100</xdr:colOff>
      <xdr:row>98</xdr:row>
      <xdr:rowOff>71932</xdr:rowOff>
    </xdr:to>
    <xdr:sp macro="" textlink="">
      <xdr:nvSpPr>
        <xdr:cNvPr id="250" name="フローチャート: 判断 249"/>
        <xdr:cNvSpPr/>
      </xdr:nvSpPr>
      <xdr:spPr>
        <a:xfrm>
          <a:off x="1968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63059</xdr:rowOff>
    </xdr:from>
    <xdr:ext cx="534377" cy="259045"/>
    <xdr:sp macro="" textlink="">
      <xdr:nvSpPr>
        <xdr:cNvPr id="251" name="テキスト ボックス 250"/>
        <xdr:cNvSpPr txBox="1"/>
      </xdr:nvSpPr>
      <xdr:spPr>
        <a:xfrm>
          <a:off x="1752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51505</xdr:rowOff>
    </xdr:from>
    <xdr:to>
      <xdr:col>6</xdr:col>
      <xdr:colOff>38100</xdr:colOff>
      <xdr:row>98</xdr:row>
      <xdr:rowOff>153105</xdr:rowOff>
    </xdr:to>
    <xdr:sp macro="" textlink="">
      <xdr:nvSpPr>
        <xdr:cNvPr id="252" name="フローチャート: 判断 251"/>
        <xdr:cNvSpPr/>
      </xdr:nvSpPr>
      <xdr:spPr>
        <a:xfrm>
          <a:off x="1079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144232</xdr:rowOff>
    </xdr:from>
    <xdr:ext cx="534377" cy="259045"/>
    <xdr:sp macro="" textlink="">
      <xdr:nvSpPr>
        <xdr:cNvPr id="253" name="テキスト ボックス 252"/>
        <xdr:cNvSpPr txBox="1"/>
      </xdr:nvSpPr>
      <xdr:spPr>
        <a:xfrm>
          <a:off x="863111" y="169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7347</xdr:rowOff>
    </xdr:from>
    <xdr:to>
      <xdr:col>24</xdr:col>
      <xdr:colOff>114300</xdr:colOff>
      <xdr:row>96</xdr:row>
      <xdr:rowOff>108947</xdr:rowOff>
    </xdr:to>
    <xdr:sp macro="" textlink="">
      <xdr:nvSpPr>
        <xdr:cNvPr id="259" name="楕円 258"/>
        <xdr:cNvSpPr/>
      </xdr:nvSpPr>
      <xdr:spPr>
        <a:xfrm>
          <a:off x="4584700" y="164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30224</xdr:rowOff>
    </xdr:from>
    <xdr:ext cx="534377" cy="259045"/>
    <xdr:sp macro="" textlink="">
      <xdr:nvSpPr>
        <xdr:cNvPr id="260" name="扶助費該当値テキスト"/>
        <xdr:cNvSpPr txBox="1"/>
      </xdr:nvSpPr>
      <xdr:spPr>
        <a:xfrm>
          <a:off x="4686300" y="16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42571</xdr:rowOff>
    </xdr:from>
    <xdr:to>
      <xdr:col>20</xdr:col>
      <xdr:colOff>38100</xdr:colOff>
      <xdr:row>96</xdr:row>
      <xdr:rowOff>144171</xdr:rowOff>
    </xdr:to>
    <xdr:sp macro="" textlink="">
      <xdr:nvSpPr>
        <xdr:cNvPr id="261" name="楕円 260"/>
        <xdr:cNvSpPr/>
      </xdr:nvSpPr>
      <xdr:spPr>
        <a:xfrm>
          <a:off x="3746500" y="165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160698</xdr:rowOff>
    </xdr:from>
    <xdr:ext cx="534377" cy="259045"/>
    <xdr:sp macro="" textlink="">
      <xdr:nvSpPr>
        <xdr:cNvPr id="262" name="テキスト ボックス 261"/>
        <xdr:cNvSpPr txBox="1"/>
      </xdr:nvSpPr>
      <xdr:spPr>
        <a:xfrm>
          <a:off x="3530111" y="162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142850</xdr:rowOff>
    </xdr:from>
    <xdr:to>
      <xdr:col>15</xdr:col>
      <xdr:colOff>101600</xdr:colOff>
      <xdr:row>97</xdr:row>
      <xdr:rowOff>73000</xdr:rowOff>
    </xdr:to>
    <xdr:sp macro="" textlink="">
      <xdr:nvSpPr>
        <xdr:cNvPr id="263" name="楕円 262"/>
        <xdr:cNvSpPr/>
      </xdr:nvSpPr>
      <xdr:spPr>
        <a:xfrm>
          <a:off x="2857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89527</xdr:rowOff>
    </xdr:from>
    <xdr:ext cx="534377" cy="259045"/>
    <xdr:sp macro="" textlink="">
      <xdr:nvSpPr>
        <xdr:cNvPr id="264" name="テキスト ボックス 263"/>
        <xdr:cNvSpPr txBox="1"/>
      </xdr:nvSpPr>
      <xdr:spPr>
        <a:xfrm>
          <a:off x="2641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96653</xdr:rowOff>
    </xdr:from>
    <xdr:to>
      <xdr:col>10</xdr:col>
      <xdr:colOff>165100</xdr:colOff>
      <xdr:row>97</xdr:row>
      <xdr:rowOff>26803</xdr:rowOff>
    </xdr:to>
    <xdr:sp macro="" textlink="">
      <xdr:nvSpPr>
        <xdr:cNvPr id="265" name="楕円 264"/>
        <xdr:cNvSpPr/>
      </xdr:nvSpPr>
      <xdr:spPr>
        <a:xfrm>
          <a:off x="1968500" y="1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43330</xdr:rowOff>
    </xdr:from>
    <xdr:ext cx="534377" cy="259045"/>
    <xdr:sp macro="" textlink="">
      <xdr:nvSpPr>
        <xdr:cNvPr id="266" name="テキスト ボックス 265"/>
        <xdr:cNvSpPr txBox="1"/>
      </xdr:nvSpPr>
      <xdr:spPr>
        <a:xfrm>
          <a:off x="1752111" y="163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32035</xdr:rowOff>
    </xdr:from>
    <xdr:to>
      <xdr:col>6</xdr:col>
      <xdr:colOff>38100</xdr:colOff>
      <xdr:row>97</xdr:row>
      <xdr:rowOff>133635</xdr:rowOff>
    </xdr:to>
    <xdr:sp macro="" textlink="">
      <xdr:nvSpPr>
        <xdr:cNvPr id="267" name="楕円 266"/>
        <xdr:cNvSpPr/>
      </xdr:nvSpPr>
      <xdr:spPr>
        <a:xfrm>
          <a:off x="1079500" y="166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150162</xdr:rowOff>
    </xdr:from>
    <xdr:ext cx="534377" cy="259045"/>
    <xdr:sp macro="" textlink="">
      <xdr:nvSpPr>
        <xdr:cNvPr id="268" name="テキスト ボックス 267"/>
        <xdr:cNvSpPr txBox="1"/>
      </xdr:nvSpPr>
      <xdr:spPr>
        <a:xfrm>
          <a:off x="863111" y="164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27796</xdr:rowOff>
    </xdr:from>
    <xdr:to>
      <xdr:col>55</xdr:col>
      <xdr:colOff>0</xdr:colOff>
      <xdr:row>36</xdr:row>
      <xdr:rowOff>129596</xdr:rowOff>
    </xdr:to>
    <xdr:cxnSp macro="">
      <xdr:nvCxnSpPr>
        <xdr:cNvPr id="295" name="直線コネクタ 294"/>
        <xdr:cNvCxnSpPr/>
      </xdr:nvCxnSpPr>
      <xdr:spPr>
        <a:xfrm flipV="1">
          <a:off x="9639300" y="6199996"/>
          <a:ext cx="838200" cy="10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91589</xdr:rowOff>
    </xdr:from>
    <xdr:to>
      <xdr:col>50</xdr:col>
      <xdr:colOff>114300</xdr:colOff>
      <xdr:row>36</xdr:row>
      <xdr:rowOff>129596</xdr:rowOff>
    </xdr:to>
    <xdr:cxnSp macro="">
      <xdr:nvCxnSpPr>
        <xdr:cNvPr id="298" name="直線コネクタ 297"/>
        <xdr:cNvCxnSpPr/>
      </xdr:nvCxnSpPr>
      <xdr:spPr>
        <a:xfrm>
          <a:off x="8750300" y="6263789"/>
          <a:ext cx="889000" cy="3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91589</xdr:rowOff>
    </xdr:from>
    <xdr:to>
      <xdr:col>45</xdr:col>
      <xdr:colOff>177800</xdr:colOff>
      <xdr:row>36</xdr:row>
      <xdr:rowOff>144556</xdr:rowOff>
    </xdr:to>
    <xdr:cxnSp macro="">
      <xdr:nvCxnSpPr>
        <xdr:cNvPr id="301" name="直線コネクタ 300"/>
        <xdr:cNvCxnSpPr/>
      </xdr:nvCxnSpPr>
      <xdr:spPr>
        <a:xfrm flipV="1">
          <a:off x="7861300" y="6263789"/>
          <a:ext cx="8890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149699</xdr:rowOff>
    </xdr:from>
    <xdr:to>
      <xdr:col>41</xdr:col>
      <xdr:colOff>50800</xdr:colOff>
      <xdr:row>36</xdr:row>
      <xdr:rowOff>144556</xdr:rowOff>
    </xdr:to>
    <xdr:cxnSp macro="">
      <xdr:nvCxnSpPr>
        <xdr:cNvPr id="304" name="直線コネクタ 303"/>
        <xdr:cNvCxnSpPr/>
      </xdr:nvCxnSpPr>
      <xdr:spPr>
        <a:xfrm>
          <a:off x="6972300" y="6150449"/>
          <a:ext cx="889000" cy="1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5" name="フローチャート: 判断 304"/>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33671</xdr:rowOff>
    </xdr:from>
    <xdr:ext cx="534377" cy="259045"/>
    <xdr:sp macro="" textlink="">
      <xdr:nvSpPr>
        <xdr:cNvPr id="306" name="テキスト ボックス 305"/>
        <xdr:cNvSpPr txBox="1"/>
      </xdr:nvSpPr>
      <xdr:spPr>
        <a:xfrm>
          <a:off x="7594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7" name="フローチャート: 判断 306"/>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166004</xdr:rowOff>
    </xdr:from>
    <xdr:ext cx="534377" cy="259045"/>
    <xdr:sp macro="" textlink="">
      <xdr:nvSpPr>
        <xdr:cNvPr id="308" name="テキスト ボックス 307"/>
        <xdr:cNvSpPr txBox="1"/>
      </xdr:nvSpPr>
      <xdr:spPr>
        <a:xfrm>
          <a:off x="6705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148446</xdr:rowOff>
    </xdr:from>
    <xdr:to>
      <xdr:col>55</xdr:col>
      <xdr:colOff>50800</xdr:colOff>
      <xdr:row>36</xdr:row>
      <xdr:rowOff>78596</xdr:rowOff>
    </xdr:to>
    <xdr:sp macro="" textlink="">
      <xdr:nvSpPr>
        <xdr:cNvPr id="314" name="楕円 313"/>
        <xdr:cNvSpPr/>
      </xdr:nvSpPr>
      <xdr:spPr>
        <a:xfrm>
          <a:off x="10426700" y="61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171323</xdr:rowOff>
    </xdr:from>
    <xdr:ext cx="534377" cy="259045"/>
    <xdr:sp macro="" textlink="">
      <xdr:nvSpPr>
        <xdr:cNvPr id="315" name="補助費等該当値テキスト"/>
        <xdr:cNvSpPr txBox="1"/>
      </xdr:nvSpPr>
      <xdr:spPr>
        <a:xfrm>
          <a:off x="10528300" y="600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78796</xdr:rowOff>
    </xdr:from>
    <xdr:to>
      <xdr:col>50</xdr:col>
      <xdr:colOff>165100</xdr:colOff>
      <xdr:row>37</xdr:row>
      <xdr:rowOff>8946</xdr:rowOff>
    </xdr:to>
    <xdr:sp macro="" textlink="">
      <xdr:nvSpPr>
        <xdr:cNvPr id="316" name="楕円 315"/>
        <xdr:cNvSpPr/>
      </xdr:nvSpPr>
      <xdr:spPr>
        <a:xfrm>
          <a:off x="9588500" y="62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xdr:rowOff>
    </xdr:from>
    <xdr:ext cx="534377" cy="259045"/>
    <xdr:sp macro="" textlink="">
      <xdr:nvSpPr>
        <xdr:cNvPr id="317" name="テキスト ボックス 316"/>
        <xdr:cNvSpPr txBox="1"/>
      </xdr:nvSpPr>
      <xdr:spPr>
        <a:xfrm>
          <a:off x="9372111" y="63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40789</xdr:rowOff>
    </xdr:from>
    <xdr:to>
      <xdr:col>46</xdr:col>
      <xdr:colOff>38100</xdr:colOff>
      <xdr:row>36</xdr:row>
      <xdr:rowOff>142389</xdr:rowOff>
    </xdr:to>
    <xdr:sp macro="" textlink="">
      <xdr:nvSpPr>
        <xdr:cNvPr id="318" name="楕円 317"/>
        <xdr:cNvSpPr/>
      </xdr:nvSpPr>
      <xdr:spPr>
        <a:xfrm>
          <a:off x="8699500" y="62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158916</xdr:rowOff>
    </xdr:from>
    <xdr:ext cx="534377" cy="259045"/>
    <xdr:sp macro="" textlink="">
      <xdr:nvSpPr>
        <xdr:cNvPr id="319" name="テキスト ボックス 318"/>
        <xdr:cNvSpPr txBox="1"/>
      </xdr:nvSpPr>
      <xdr:spPr>
        <a:xfrm>
          <a:off x="8483111" y="5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93756</xdr:rowOff>
    </xdr:from>
    <xdr:to>
      <xdr:col>41</xdr:col>
      <xdr:colOff>101600</xdr:colOff>
      <xdr:row>37</xdr:row>
      <xdr:rowOff>23906</xdr:rowOff>
    </xdr:to>
    <xdr:sp macro="" textlink="">
      <xdr:nvSpPr>
        <xdr:cNvPr id="320" name="楕円 319"/>
        <xdr:cNvSpPr/>
      </xdr:nvSpPr>
      <xdr:spPr>
        <a:xfrm>
          <a:off x="7810500" y="62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15033</xdr:rowOff>
    </xdr:from>
    <xdr:ext cx="534377" cy="259045"/>
    <xdr:sp macro="" textlink="">
      <xdr:nvSpPr>
        <xdr:cNvPr id="321" name="テキスト ボックス 320"/>
        <xdr:cNvSpPr txBox="1"/>
      </xdr:nvSpPr>
      <xdr:spPr>
        <a:xfrm>
          <a:off x="7594111" y="63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98899</xdr:rowOff>
    </xdr:from>
    <xdr:to>
      <xdr:col>36</xdr:col>
      <xdr:colOff>165100</xdr:colOff>
      <xdr:row>36</xdr:row>
      <xdr:rowOff>29049</xdr:rowOff>
    </xdr:to>
    <xdr:sp macro="" textlink="">
      <xdr:nvSpPr>
        <xdr:cNvPr id="322" name="楕円 321"/>
        <xdr:cNvSpPr/>
      </xdr:nvSpPr>
      <xdr:spPr>
        <a:xfrm>
          <a:off x="6921500" y="60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45576</xdr:rowOff>
    </xdr:from>
    <xdr:ext cx="599010" cy="259045"/>
    <xdr:sp macro="" textlink="">
      <xdr:nvSpPr>
        <xdr:cNvPr id="323" name="テキスト ボックス 322"/>
        <xdr:cNvSpPr txBox="1"/>
      </xdr:nvSpPr>
      <xdr:spPr>
        <a:xfrm>
          <a:off x="6672795" y="587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127286</xdr:rowOff>
    </xdr:from>
    <xdr:to>
      <xdr:col>55</xdr:col>
      <xdr:colOff>0</xdr:colOff>
      <xdr:row>58</xdr:row>
      <xdr:rowOff>129390</xdr:rowOff>
    </xdr:to>
    <xdr:cxnSp macro="">
      <xdr:nvCxnSpPr>
        <xdr:cNvPr id="350" name="直線コネクタ 349"/>
        <xdr:cNvCxnSpPr/>
      </xdr:nvCxnSpPr>
      <xdr:spPr>
        <a:xfrm>
          <a:off x="9639300" y="10071386"/>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121008</xdr:rowOff>
    </xdr:from>
    <xdr:to>
      <xdr:col>50</xdr:col>
      <xdr:colOff>114300</xdr:colOff>
      <xdr:row>58</xdr:row>
      <xdr:rowOff>127286</xdr:rowOff>
    </xdr:to>
    <xdr:cxnSp macro="">
      <xdr:nvCxnSpPr>
        <xdr:cNvPr id="353" name="直線コネクタ 352"/>
        <xdr:cNvCxnSpPr/>
      </xdr:nvCxnSpPr>
      <xdr:spPr>
        <a:xfrm>
          <a:off x="8750300" y="10065108"/>
          <a:ext cx="8890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117500</xdr:rowOff>
    </xdr:from>
    <xdr:to>
      <xdr:col>45</xdr:col>
      <xdr:colOff>177800</xdr:colOff>
      <xdr:row>58</xdr:row>
      <xdr:rowOff>121008</xdr:rowOff>
    </xdr:to>
    <xdr:cxnSp macro="">
      <xdr:nvCxnSpPr>
        <xdr:cNvPr id="356" name="直線コネクタ 355"/>
        <xdr:cNvCxnSpPr/>
      </xdr:nvCxnSpPr>
      <xdr:spPr>
        <a:xfrm>
          <a:off x="7861300" y="10061600"/>
          <a:ext cx="889000" cy="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105432</xdr:rowOff>
    </xdr:from>
    <xdr:to>
      <xdr:col>41</xdr:col>
      <xdr:colOff>50800</xdr:colOff>
      <xdr:row>58</xdr:row>
      <xdr:rowOff>117500</xdr:rowOff>
    </xdr:to>
    <xdr:cxnSp macro="">
      <xdr:nvCxnSpPr>
        <xdr:cNvPr id="359" name="直線コネクタ 358"/>
        <xdr:cNvCxnSpPr/>
      </xdr:nvCxnSpPr>
      <xdr:spPr>
        <a:xfrm>
          <a:off x="6972300" y="10049532"/>
          <a:ext cx="8890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60" name="フローチャート: 判断 359"/>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166998</xdr:rowOff>
    </xdr:from>
    <xdr:ext cx="534377" cy="259045"/>
    <xdr:sp macro="" textlink="">
      <xdr:nvSpPr>
        <xdr:cNvPr id="361" name="テキスト ボックス 360"/>
        <xdr:cNvSpPr txBox="1"/>
      </xdr:nvSpPr>
      <xdr:spPr>
        <a:xfrm>
          <a:off x="7594111" y="97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62" name="フローチャート: 判断 361"/>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169541</xdr:rowOff>
    </xdr:from>
    <xdr:ext cx="534377" cy="259045"/>
    <xdr:sp macro="" textlink="">
      <xdr:nvSpPr>
        <xdr:cNvPr id="363" name="テキスト ボックス 362"/>
        <xdr:cNvSpPr txBox="1"/>
      </xdr:nvSpPr>
      <xdr:spPr>
        <a:xfrm>
          <a:off x="6705111" y="97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78590</xdr:rowOff>
    </xdr:from>
    <xdr:to>
      <xdr:col>55</xdr:col>
      <xdr:colOff>50800</xdr:colOff>
      <xdr:row>59</xdr:row>
      <xdr:rowOff>8740</xdr:rowOff>
    </xdr:to>
    <xdr:sp macro="" textlink="">
      <xdr:nvSpPr>
        <xdr:cNvPr id="369" name="楕円 368"/>
        <xdr:cNvSpPr/>
      </xdr:nvSpPr>
      <xdr:spPr>
        <a:xfrm>
          <a:off x="10426700" y="100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76486</xdr:rowOff>
    </xdr:from>
    <xdr:to>
      <xdr:col>50</xdr:col>
      <xdr:colOff>165100</xdr:colOff>
      <xdr:row>59</xdr:row>
      <xdr:rowOff>6636</xdr:rowOff>
    </xdr:to>
    <xdr:sp macro="" textlink="">
      <xdr:nvSpPr>
        <xdr:cNvPr id="371" name="楕円 370"/>
        <xdr:cNvSpPr/>
      </xdr:nvSpPr>
      <xdr:spPr>
        <a:xfrm>
          <a:off x="9588500" y="100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169213</xdr:rowOff>
    </xdr:from>
    <xdr:ext cx="534377" cy="259045"/>
    <xdr:sp macro="" textlink="">
      <xdr:nvSpPr>
        <xdr:cNvPr id="372" name="テキスト ボックス 371"/>
        <xdr:cNvSpPr txBox="1"/>
      </xdr:nvSpPr>
      <xdr:spPr>
        <a:xfrm>
          <a:off x="9372111" y="1011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70208</xdr:rowOff>
    </xdr:from>
    <xdr:to>
      <xdr:col>46</xdr:col>
      <xdr:colOff>38100</xdr:colOff>
      <xdr:row>59</xdr:row>
      <xdr:rowOff>358</xdr:rowOff>
    </xdr:to>
    <xdr:sp macro="" textlink="">
      <xdr:nvSpPr>
        <xdr:cNvPr id="373" name="楕円 372"/>
        <xdr:cNvSpPr/>
      </xdr:nvSpPr>
      <xdr:spPr>
        <a:xfrm>
          <a:off x="8699500" y="100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162935</xdr:rowOff>
    </xdr:from>
    <xdr:ext cx="534377" cy="259045"/>
    <xdr:sp macro="" textlink="">
      <xdr:nvSpPr>
        <xdr:cNvPr id="374" name="テキスト ボックス 373"/>
        <xdr:cNvSpPr txBox="1"/>
      </xdr:nvSpPr>
      <xdr:spPr>
        <a:xfrm>
          <a:off x="8483111" y="1010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66700</xdr:rowOff>
    </xdr:from>
    <xdr:to>
      <xdr:col>41</xdr:col>
      <xdr:colOff>101600</xdr:colOff>
      <xdr:row>58</xdr:row>
      <xdr:rowOff>168300</xdr:rowOff>
    </xdr:to>
    <xdr:sp macro="" textlink="">
      <xdr:nvSpPr>
        <xdr:cNvPr id="375" name="楕円 374"/>
        <xdr:cNvSpPr/>
      </xdr:nvSpPr>
      <xdr:spPr>
        <a:xfrm>
          <a:off x="7810500" y="100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159427</xdr:rowOff>
    </xdr:from>
    <xdr:ext cx="534377" cy="259045"/>
    <xdr:sp macro="" textlink="">
      <xdr:nvSpPr>
        <xdr:cNvPr id="376" name="テキスト ボックス 375"/>
        <xdr:cNvSpPr txBox="1"/>
      </xdr:nvSpPr>
      <xdr:spPr>
        <a:xfrm>
          <a:off x="7594111" y="1010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54632</xdr:rowOff>
    </xdr:from>
    <xdr:to>
      <xdr:col>36</xdr:col>
      <xdr:colOff>165100</xdr:colOff>
      <xdr:row>58</xdr:row>
      <xdr:rowOff>156232</xdr:rowOff>
    </xdr:to>
    <xdr:sp macro="" textlink="">
      <xdr:nvSpPr>
        <xdr:cNvPr id="377" name="楕円 376"/>
        <xdr:cNvSpPr/>
      </xdr:nvSpPr>
      <xdr:spPr>
        <a:xfrm>
          <a:off x="6921500" y="9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147359</xdr:rowOff>
    </xdr:from>
    <xdr:ext cx="534377" cy="259045"/>
    <xdr:sp macro="" textlink="">
      <xdr:nvSpPr>
        <xdr:cNvPr id="378" name="テキスト ボックス 377"/>
        <xdr:cNvSpPr txBox="1"/>
      </xdr:nvSpPr>
      <xdr:spPr>
        <a:xfrm>
          <a:off x="6705111" y="100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44225</xdr:rowOff>
    </xdr:from>
    <xdr:to>
      <xdr:col>55</xdr:col>
      <xdr:colOff>0</xdr:colOff>
      <xdr:row>79</xdr:row>
      <xdr:rowOff>44450</xdr:rowOff>
    </xdr:to>
    <xdr:cxnSp macro="">
      <xdr:nvCxnSpPr>
        <xdr:cNvPr id="407" name="直線コネクタ 406"/>
        <xdr:cNvCxnSpPr/>
      </xdr:nvCxnSpPr>
      <xdr:spPr>
        <a:xfrm flipV="1">
          <a:off x="9639300" y="13588775"/>
          <a:ext cx="8382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2222</xdr:rowOff>
    </xdr:from>
    <xdr:to>
      <xdr:col>50</xdr:col>
      <xdr:colOff>114300</xdr:colOff>
      <xdr:row>79</xdr:row>
      <xdr:rowOff>44450</xdr:rowOff>
    </xdr:to>
    <xdr:cxnSp macro="">
      <xdr:nvCxnSpPr>
        <xdr:cNvPr id="410" name="直線コネクタ 409"/>
        <xdr:cNvCxnSpPr/>
      </xdr:nvCxnSpPr>
      <xdr:spPr>
        <a:xfrm>
          <a:off x="8750300" y="135467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2222</xdr:rowOff>
    </xdr:from>
    <xdr:to>
      <xdr:col>45</xdr:col>
      <xdr:colOff>177800</xdr:colOff>
      <xdr:row>79</xdr:row>
      <xdr:rowOff>27733</xdr:rowOff>
    </xdr:to>
    <xdr:cxnSp macro="">
      <xdr:nvCxnSpPr>
        <xdr:cNvPr id="413" name="直線コネクタ 412"/>
        <xdr:cNvCxnSpPr/>
      </xdr:nvCxnSpPr>
      <xdr:spPr>
        <a:xfrm flipV="1">
          <a:off x="7861300" y="13546772"/>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6" name="フローチャート: 判断 415"/>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29858</xdr:rowOff>
    </xdr:from>
    <xdr:ext cx="534377" cy="259045"/>
    <xdr:sp macro="" textlink="">
      <xdr:nvSpPr>
        <xdr:cNvPr id="417" name="テキスト ボックス 416"/>
        <xdr:cNvSpPr txBox="1"/>
      </xdr:nvSpPr>
      <xdr:spPr>
        <a:xfrm>
          <a:off x="7594111" y="132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164875</xdr:rowOff>
    </xdr:from>
    <xdr:to>
      <xdr:col>55</xdr:col>
      <xdr:colOff>50800</xdr:colOff>
      <xdr:row>79</xdr:row>
      <xdr:rowOff>95025</xdr:rowOff>
    </xdr:to>
    <xdr:sp macro="" textlink="">
      <xdr:nvSpPr>
        <xdr:cNvPr id="423" name="楕円 422"/>
        <xdr:cNvSpPr/>
      </xdr:nvSpPr>
      <xdr:spPr>
        <a:xfrm>
          <a:off x="10426700" y="135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378565" cy="259045"/>
    <xdr:sp macro="" textlink="">
      <xdr:nvSpPr>
        <xdr:cNvPr id="424" name="普通建設事業費 （ うち新規整備　）該当値テキスト"/>
        <xdr:cNvSpPr txBox="1"/>
      </xdr:nvSpPr>
      <xdr:spPr>
        <a:xfrm>
          <a:off x="10528300" y="1347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122872</xdr:rowOff>
    </xdr:from>
    <xdr:to>
      <xdr:col>46</xdr:col>
      <xdr:colOff>38100</xdr:colOff>
      <xdr:row>79</xdr:row>
      <xdr:rowOff>53022</xdr:rowOff>
    </xdr:to>
    <xdr:sp macro="" textlink="">
      <xdr:nvSpPr>
        <xdr:cNvPr id="427" name="楕円 426"/>
        <xdr:cNvSpPr/>
      </xdr:nvSpPr>
      <xdr:spPr>
        <a:xfrm>
          <a:off x="8699500" y="1349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44149</xdr:rowOff>
    </xdr:from>
    <xdr:ext cx="534377" cy="259045"/>
    <xdr:sp macro="" textlink="">
      <xdr:nvSpPr>
        <xdr:cNvPr id="428" name="テキスト ボックス 427"/>
        <xdr:cNvSpPr txBox="1"/>
      </xdr:nvSpPr>
      <xdr:spPr>
        <a:xfrm>
          <a:off x="8483111" y="1358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148383</xdr:rowOff>
    </xdr:from>
    <xdr:to>
      <xdr:col>41</xdr:col>
      <xdr:colOff>101600</xdr:colOff>
      <xdr:row>79</xdr:row>
      <xdr:rowOff>78533</xdr:rowOff>
    </xdr:to>
    <xdr:sp macro="" textlink="">
      <xdr:nvSpPr>
        <xdr:cNvPr id="429" name="楕円 428"/>
        <xdr:cNvSpPr/>
      </xdr:nvSpPr>
      <xdr:spPr>
        <a:xfrm>
          <a:off x="7810500" y="135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69660</xdr:rowOff>
    </xdr:from>
    <xdr:ext cx="469744" cy="259045"/>
    <xdr:sp macro="" textlink="">
      <xdr:nvSpPr>
        <xdr:cNvPr id="430" name="テキスト ボックス 429"/>
        <xdr:cNvSpPr txBox="1"/>
      </xdr:nvSpPr>
      <xdr:spPr>
        <a:xfrm>
          <a:off x="7626428" y="1361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124591</xdr:rowOff>
    </xdr:from>
    <xdr:to>
      <xdr:col>55</xdr:col>
      <xdr:colOff>0</xdr:colOff>
      <xdr:row>98</xdr:row>
      <xdr:rowOff>126898</xdr:rowOff>
    </xdr:to>
    <xdr:cxnSp macro="">
      <xdr:nvCxnSpPr>
        <xdr:cNvPr id="457" name="直線コネクタ 456"/>
        <xdr:cNvCxnSpPr/>
      </xdr:nvCxnSpPr>
      <xdr:spPr>
        <a:xfrm>
          <a:off x="9639300" y="16926691"/>
          <a:ext cx="838200" cy="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124591</xdr:rowOff>
    </xdr:from>
    <xdr:to>
      <xdr:col>50</xdr:col>
      <xdr:colOff>114300</xdr:colOff>
      <xdr:row>98</xdr:row>
      <xdr:rowOff>128907</xdr:rowOff>
    </xdr:to>
    <xdr:cxnSp macro="">
      <xdr:nvCxnSpPr>
        <xdr:cNvPr id="460" name="直線コネクタ 459"/>
        <xdr:cNvCxnSpPr/>
      </xdr:nvCxnSpPr>
      <xdr:spPr>
        <a:xfrm flipV="1">
          <a:off x="8750300" y="16926691"/>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127628</xdr:rowOff>
    </xdr:from>
    <xdr:to>
      <xdr:col>45</xdr:col>
      <xdr:colOff>177800</xdr:colOff>
      <xdr:row>98</xdr:row>
      <xdr:rowOff>128907</xdr:rowOff>
    </xdr:to>
    <xdr:cxnSp macro="">
      <xdr:nvCxnSpPr>
        <xdr:cNvPr id="463" name="直線コネクタ 462"/>
        <xdr:cNvCxnSpPr/>
      </xdr:nvCxnSpPr>
      <xdr:spPr>
        <a:xfrm>
          <a:off x="7861300" y="16929728"/>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6" name="フローチャート: 判断 465"/>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8614</xdr:rowOff>
    </xdr:from>
    <xdr:ext cx="534377" cy="259045"/>
    <xdr:sp macro="" textlink="">
      <xdr:nvSpPr>
        <xdr:cNvPr id="467" name="テキスト ボックス 466"/>
        <xdr:cNvSpPr txBox="1"/>
      </xdr:nvSpPr>
      <xdr:spPr>
        <a:xfrm>
          <a:off x="7594111" y="166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76098</xdr:rowOff>
    </xdr:from>
    <xdr:to>
      <xdr:col>55</xdr:col>
      <xdr:colOff>50800</xdr:colOff>
      <xdr:row>99</xdr:row>
      <xdr:rowOff>6248</xdr:rowOff>
    </xdr:to>
    <xdr:sp macro="" textlink="">
      <xdr:nvSpPr>
        <xdr:cNvPr id="473" name="楕円 472"/>
        <xdr:cNvSpPr/>
      </xdr:nvSpPr>
      <xdr:spPr>
        <a:xfrm>
          <a:off x="10426700" y="168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73791</xdr:rowOff>
    </xdr:from>
    <xdr:to>
      <xdr:col>50</xdr:col>
      <xdr:colOff>165100</xdr:colOff>
      <xdr:row>99</xdr:row>
      <xdr:rowOff>3941</xdr:rowOff>
    </xdr:to>
    <xdr:sp macro="" textlink="">
      <xdr:nvSpPr>
        <xdr:cNvPr id="475" name="楕円 474"/>
        <xdr:cNvSpPr/>
      </xdr:nvSpPr>
      <xdr:spPr>
        <a:xfrm>
          <a:off x="9588500" y="1687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166518</xdr:rowOff>
    </xdr:from>
    <xdr:ext cx="534377" cy="259045"/>
    <xdr:sp macro="" textlink="">
      <xdr:nvSpPr>
        <xdr:cNvPr id="476" name="テキスト ボックス 475"/>
        <xdr:cNvSpPr txBox="1"/>
      </xdr:nvSpPr>
      <xdr:spPr>
        <a:xfrm>
          <a:off x="9372111" y="1696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78107</xdr:rowOff>
    </xdr:from>
    <xdr:to>
      <xdr:col>46</xdr:col>
      <xdr:colOff>38100</xdr:colOff>
      <xdr:row>99</xdr:row>
      <xdr:rowOff>8257</xdr:rowOff>
    </xdr:to>
    <xdr:sp macro="" textlink="">
      <xdr:nvSpPr>
        <xdr:cNvPr id="477" name="楕円 476"/>
        <xdr:cNvSpPr/>
      </xdr:nvSpPr>
      <xdr:spPr>
        <a:xfrm>
          <a:off x="8699500" y="168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170834</xdr:rowOff>
    </xdr:from>
    <xdr:ext cx="534377" cy="259045"/>
    <xdr:sp macro="" textlink="">
      <xdr:nvSpPr>
        <xdr:cNvPr id="478" name="テキスト ボックス 477"/>
        <xdr:cNvSpPr txBox="1"/>
      </xdr:nvSpPr>
      <xdr:spPr>
        <a:xfrm>
          <a:off x="8483111" y="169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76828</xdr:rowOff>
    </xdr:from>
    <xdr:to>
      <xdr:col>41</xdr:col>
      <xdr:colOff>101600</xdr:colOff>
      <xdr:row>99</xdr:row>
      <xdr:rowOff>6978</xdr:rowOff>
    </xdr:to>
    <xdr:sp macro="" textlink="">
      <xdr:nvSpPr>
        <xdr:cNvPr id="479" name="楕円 478"/>
        <xdr:cNvSpPr/>
      </xdr:nvSpPr>
      <xdr:spPr>
        <a:xfrm>
          <a:off x="7810500" y="168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169555</xdr:rowOff>
    </xdr:from>
    <xdr:ext cx="534377" cy="259045"/>
    <xdr:sp macro="" textlink="">
      <xdr:nvSpPr>
        <xdr:cNvPr id="480" name="テキスト ボックス 479"/>
        <xdr:cNvSpPr txBox="1"/>
      </xdr:nvSpPr>
      <xdr:spPr>
        <a:xfrm>
          <a:off x="7594111" y="1697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38594</xdr:rowOff>
    </xdr:from>
    <xdr:to>
      <xdr:col>85</xdr:col>
      <xdr:colOff>127000</xdr:colOff>
      <xdr:row>39</xdr:row>
      <xdr:rowOff>97463</xdr:rowOff>
    </xdr:to>
    <xdr:cxnSp macro="">
      <xdr:nvCxnSpPr>
        <xdr:cNvPr id="511" name="直線コネクタ 510"/>
        <xdr:cNvCxnSpPr/>
      </xdr:nvCxnSpPr>
      <xdr:spPr>
        <a:xfrm flipV="1">
          <a:off x="15481300" y="6725144"/>
          <a:ext cx="838200" cy="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2"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92565</xdr:rowOff>
    </xdr:from>
    <xdr:to>
      <xdr:col>81</xdr:col>
      <xdr:colOff>50800</xdr:colOff>
      <xdr:row>39</xdr:row>
      <xdr:rowOff>97463</xdr:rowOff>
    </xdr:to>
    <xdr:cxnSp macro="">
      <xdr:nvCxnSpPr>
        <xdr:cNvPr id="514" name="直線コネクタ 513"/>
        <xdr:cNvCxnSpPr/>
      </xdr:nvCxnSpPr>
      <xdr:spPr>
        <a:xfrm>
          <a:off x="14592300" y="67791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77205</xdr:rowOff>
    </xdr:from>
    <xdr:to>
      <xdr:col>76</xdr:col>
      <xdr:colOff>114300</xdr:colOff>
      <xdr:row>39</xdr:row>
      <xdr:rowOff>92565</xdr:rowOff>
    </xdr:to>
    <xdr:cxnSp macro="">
      <xdr:nvCxnSpPr>
        <xdr:cNvPr id="517" name="直線コネクタ 516"/>
        <xdr:cNvCxnSpPr/>
      </xdr:nvCxnSpPr>
      <xdr:spPr>
        <a:xfrm>
          <a:off x="13703300" y="6763755"/>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77205</xdr:rowOff>
    </xdr:from>
    <xdr:to>
      <xdr:col>71</xdr:col>
      <xdr:colOff>177800</xdr:colOff>
      <xdr:row>39</xdr:row>
      <xdr:rowOff>98214</xdr:rowOff>
    </xdr:to>
    <xdr:cxnSp macro="">
      <xdr:nvCxnSpPr>
        <xdr:cNvPr id="520" name="直線コネクタ 519"/>
        <xdr:cNvCxnSpPr/>
      </xdr:nvCxnSpPr>
      <xdr:spPr>
        <a:xfrm flipV="1">
          <a:off x="12814300" y="6763755"/>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1" name="フローチャート: 判断 520"/>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22" name="テキスト ボックス 521"/>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3" name="フローチャート: 判断 522"/>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4" name="テキスト ボックス 523"/>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159244</xdr:rowOff>
    </xdr:from>
    <xdr:to>
      <xdr:col>85</xdr:col>
      <xdr:colOff>177800</xdr:colOff>
      <xdr:row>39</xdr:row>
      <xdr:rowOff>89394</xdr:rowOff>
    </xdr:to>
    <xdr:sp macro="" textlink="">
      <xdr:nvSpPr>
        <xdr:cNvPr id="530" name="楕円 529"/>
        <xdr:cNvSpPr/>
      </xdr:nvSpPr>
      <xdr:spPr>
        <a:xfrm>
          <a:off x="16268700" y="66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118620</xdr:rowOff>
    </xdr:from>
    <xdr:ext cx="469744" cy="259045"/>
    <xdr:sp macro="" textlink="">
      <xdr:nvSpPr>
        <xdr:cNvPr id="531" name="災害復旧事業費該当値テキスト"/>
        <xdr:cNvSpPr txBox="1"/>
      </xdr:nvSpPr>
      <xdr:spPr>
        <a:xfrm>
          <a:off x="16370300" y="646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46663</xdr:rowOff>
    </xdr:from>
    <xdr:to>
      <xdr:col>81</xdr:col>
      <xdr:colOff>101600</xdr:colOff>
      <xdr:row>39</xdr:row>
      <xdr:rowOff>148263</xdr:rowOff>
    </xdr:to>
    <xdr:sp macro="" textlink="">
      <xdr:nvSpPr>
        <xdr:cNvPr id="532" name="楕円 531"/>
        <xdr:cNvSpPr/>
      </xdr:nvSpPr>
      <xdr:spPr>
        <a:xfrm>
          <a:off x="15430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139390</xdr:rowOff>
    </xdr:from>
    <xdr:ext cx="378565" cy="259045"/>
    <xdr:sp macro="" textlink="">
      <xdr:nvSpPr>
        <xdr:cNvPr id="533" name="テキスト ボックス 532"/>
        <xdr:cNvSpPr txBox="1"/>
      </xdr:nvSpPr>
      <xdr:spPr>
        <a:xfrm>
          <a:off x="15292017" y="682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41765</xdr:rowOff>
    </xdr:from>
    <xdr:to>
      <xdr:col>76</xdr:col>
      <xdr:colOff>165100</xdr:colOff>
      <xdr:row>39</xdr:row>
      <xdr:rowOff>143365</xdr:rowOff>
    </xdr:to>
    <xdr:sp macro="" textlink="">
      <xdr:nvSpPr>
        <xdr:cNvPr id="534" name="楕円 533"/>
        <xdr:cNvSpPr/>
      </xdr:nvSpPr>
      <xdr:spPr>
        <a:xfrm>
          <a:off x="14541500" y="67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134492</xdr:rowOff>
    </xdr:from>
    <xdr:ext cx="378565" cy="259045"/>
    <xdr:sp macro="" textlink="">
      <xdr:nvSpPr>
        <xdr:cNvPr id="535" name="テキスト ボックス 534"/>
        <xdr:cNvSpPr txBox="1"/>
      </xdr:nvSpPr>
      <xdr:spPr>
        <a:xfrm>
          <a:off x="14403017" y="6821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26405</xdr:rowOff>
    </xdr:from>
    <xdr:to>
      <xdr:col>72</xdr:col>
      <xdr:colOff>38100</xdr:colOff>
      <xdr:row>39</xdr:row>
      <xdr:rowOff>128005</xdr:rowOff>
    </xdr:to>
    <xdr:sp macro="" textlink="">
      <xdr:nvSpPr>
        <xdr:cNvPr id="536" name="楕円 535"/>
        <xdr:cNvSpPr/>
      </xdr:nvSpPr>
      <xdr:spPr>
        <a:xfrm>
          <a:off x="13652500" y="67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119132</xdr:rowOff>
    </xdr:from>
    <xdr:ext cx="469744" cy="259045"/>
    <xdr:sp macro="" textlink="">
      <xdr:nvSpPr>
        <xdr:cNvPr id="537" name="テキスト ボックス 536"/>
        <xdr:cNvSpPr txBox="1"/>
      </xdr:nvSpPr>
      <xdr:spPr>
        <a:xfrm>
          <a:off x="13468428" y="68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47414</xdr:rowOff>
    </xdr:from>
    <xdr:to>
      <xdr:col>67</xdr:col>
      <xdr:colOff>101600</xdr:colOff>
      <xdr:row>39</xdr:row>
      <xdr:rowOff>149014</xdr:rowOff>
    </xdr:to>
    <xdr:sp macro="" textlink="">
      <xdr:nvSpPr>
        <xdr:cNvPr id="538" name="楕円 537"/>
        <xdr:cNvSpPr/>
      </xdr:nvSpPr>
      <xdr:spPr>
        <a:xfrm>
          <a:off x="12763500" y="67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140141</xdr:rowOff>
    </xdr:from>
    <xdr:ext cx="313932" cy="259045"/>
    <xdr:sp macro="" textlink="">
      <xdr:nvSpPr>
        <xdr:cNvPr id="539" name="テキスト ボックス 538"/>
        <xdr:cNvSpPr txBox="1"/>
      </xdr:nvSpPr>
      <xdr:spPr>
        <a:xfrm>
          <a:off x="12657333" y="6826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1070</xdr:rowOff>
    </xdr:from>
    <xdr:to>
      <xdr:col>85</xdr:col>
      <xdr:colOff>127000</xdr:colOff>
      <xdr:row>77</xdr:row>
      <xdr:rowOff>16477</xdr:rowOff>
    </xdr:to>
    <xdr:cxnSp macro="">
      <xdr:nvCxnSpPr>
        <xdr:cNvPr id="617" name="直線コネクタ 616"/>
        <xdr:cNvCxnSpPr/>
      </xdr:nvCxnSpPr>
      <xdr:spPr>
        <a:xfrm>
          <a:off x="15481300" y="13202720"/>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1070</xdr:rowOff>
    </xdr:from>
    <xdr:to>
      <xdr:col>81</xdr:col>
      <xdr:colOff>50800</xdr:colOff>
      <xdr:row>77</xdr:row>
      <xdr:rowOff>27991</xdr:rowOff>
    </xdr:to>
    <xdr:cxnSp macro="">
      <xdr:nvCxnSpPr>
        <xdr:cNvPr id="620" name="直線コネクタ 619"/>
        <xdr:cNvCxnSpPr/>
      </xdr:nvCxnSpPr>
      <xdr:spPr>
        <a:xfrm flipV="1">
          <a:off x="14592300" y="1320272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1496</xdr:rowOff>
    </xdr:from>
    <xdr:to>
      <xdr:col>76</xdr:col>
      <xdr:colOff>114300</xdr:colOff>
      <xdr:row>77</xdr:row>
      <xdr:rowOff>27991</xdr:rowOff>
    </xdr:to>
    <xdr:cxnSp macro="">
      <xdr:nvCxnSpPr>
        <xdr:cNvPr id="623" name="直線コネクタ 622"/>
        <xdr:cNvCxnSpPr/>
      </xdr:nvCxnSpPr>
      <xdr:spPr>
        <a:xfrm>
          <a:off x="13703300" y="13203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1496</xdr:rowOff>
    </xdr:from>
    <xdr:to>
      <xdr:col>71</xdr:col>
      <xdr:colOff>177800</xdr:colOff>
      <xdr:row>77</xdr:row>
      <xdr:rowOff>15470</xdr:rowOff>
    </xdr:to>
    <xdr:cxnSp macro="">
      <xdr:nvCxnSpPr>
        <xdr:cNvPr id="626" name="直線コネクタ 625"/>
        <xdr:cNvCxnSpPr/>
      </xdr:nvCxnSpPr>
      <xdr:spPr>
        <a:xfrm flipV="1">
          <a:off x="12814300" y="13203146"/>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7" name="フローチャート: 判断 626"/>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56545</xdr:rowOff>
    </xdr:from>
    <xdr:ext cx="534377" cy="259045"/>
    <xdr:sp macro="" textlink="">
      <xdr:nvSpPr>
        <xdr:cNvPr id="628" name="テキスト ボックス 627"/>
        <xdr:cNvSpPr txBox="1"/>
      </xdr:nvSpPr>
      <xdr:spPr>
        <a:xfrm>
          <a:off x="13436111" y="132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29" name="フローチャート: 判断 628"/>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68831</xdr:rowOff>
    </xdr:from>
    <xdr:ext cx="534377" cy="259045"/>
    <xdr:sp macro="" textlink="">
      <xdr:nvSpPr>
        <xdr:cNvPr id="630" name="テキスト ボックス 629"/>
        <xdr:cNvSpPr txBox="1"/>
      </xdr:nvSpPr>
      <xdr:spPr>
        <a:xfrm>
          <a:off x="12547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137127</xdr:rowOff>
    </xdr:from>
    <xdr:to>
      <xdr:col>85</xdr:col>
      <xdr:colOff>177800</xdr:colOff>
      <xdr:row>77</xdr:row>
      <xdr:rowOff>67277</xdr:rowOff>
    </xdr:to>
    <xdr:sp macro="" textlink="">
      <xdr:nvSpPr>
        <xdr:cNvPr id="636" name="楕円 635"/>
        <xdr:cNvSpPr/>
      </xdr:nvSpPr>
      <xdr:spPr>
        <a:xfrm>
          <a:off x="16268700" y="131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115554</xdr:rowOff>
    </xdr:from>
    <xdr:ext cx="534377" cy="259045"/>
    <xdr:sp macro="" textlink="">
      <xdr:nvSpPr>
        <xdr:cNvPr id="637" name="公債費該当値テキスト"/>
        <xdr:cNvSpPr txBox="1"/>
      </xdr:nvSpPr>
      <xdr:spPr>
        <a:xfrm>
          <a:off x="16370300" y="1314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121720</xdr:rowOff>
    </xdr:from>
    <xdr:to>
      <xdr:col>81</xdr:col>
      <xdr:colOff>101600</xdr:colOff>
      <xdr:row>77</xdr:row>
      <xdr:rowOff>51870</xdr:rowOff>
    </xdr:to>
    <xdr:sp macro="" textlink="">
      <xdr:nvSpPr>
        <xdr:cNvPr id="638" name="楕円 637"/>
        <xdr:cNvSpPr/>
      </xdr:nvSpPr>
      <xdr:spPr>
        <a:xfrm>
          <a:off x="15430500" y="131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42997</xdr:rowOff>
    </xdr:from>
    <xdr:ext cx="534377" cy="259045"/>
    <xdr:sp macro="" textlink="">
      <xdr:nvSpPr>
        <xdr:cNvPr id="639" name="テキスト ボックス 638"/>
        <xdr:cNvSpPr txBox="1"/>
      </xdr:nvSpPr>
      <xdr:spPr>
        <a:xfrm>
          <a:off x="15214111" y="1324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148641</xdr:rowOff>
    </xdr:from>
    <xdr:to>
      <xdr:col>76</xdr:col>
      <xdr:colOff>165100</xdr:colOff>
      <xdr:row>77</xdr:row>
      <xdr:rowOff>78791</xdr:rowOff>
    </xdr:to>
    <xdr:sp macro="" textlink="">
      <xdr:nvSpPr>
        <xdr:cNvPr id="640" name="楕円 639"/>
        <xdr:cNvSpPr/>
      </xdr:nvSpPr>
      <xdr:spPr>
        <a:xfrm>
          <a:off x="14541500" y="131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69918</xdr:rowOff>
    </xdr:from>
    <xdr:ext cx="534377" cy="259045"/>
    <xdr:sp macro="" textlink="">
      <xdr:nvSpPr>
        <xdr:cNvPr id="641" name="テキスト ボックス 640"/>
        <xdr:cNvSpPr txBox="1"/>
      </xdr:nvSpPr>
      <xdr:spPr>
        <a:xfrm>
          <a:off x="14325111" y="132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122146</xdr:rowOff>
    </xdr:from>
    <xdr:to>
      <xdr:col>72</xdr:col>
      <xdr:colOff>38100</xdr:colOff>
      <xdr:row>77</xdr:row>
      <xdr:rowOff>52296</xdr:rowOff>
    </xdr:to>
    <xdr:sp macro="" textlink="">
      <xdr:nvSpPr>
        <xdr:cNvPr id="642" name="楕円 641"/>
        <xdr:cNvSpPr/>
      </xdr:nvSpPr>
      <xdr:spPr>
        <a:xfrm>
          <a:off x="13652500" y="131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68823</xdr:rowOff>
    </xdr:from>
    <xdr:ext cx="534377" cy="259045"/>
    <xdr:sp macro="" textlink="">
      <xdr:nvSpPr>
        <xdr:cNvPr id="643" name="テキスト ボックス 642"/>
        <xdr:cNvSpPr txBox="1"/>
      </xdr:nvSpPr>
      <xdr:spPr>
        <a:xfrm>
          <a:off x="13436111" y="1292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136120</xdr:rowOff>
    </xdr:from>
    <xdr:to>
      <xdr:col>67</xdr:col>
      <xdr:colOff>101600</xdr:colOff>
      <xdr:row>77</xdr:row>
      <xdr:rowOff>66270</xdr:rowOff>
    </xdr:to>
    <xdr:sp macro="" textlink="">
      <xdr:nvSpPr>
        <xdr:cNvPr id="644" name="楕円 643"/>
        <xdr:cNvSpPr/>
      </xdr:nvSpPr>
      <xdr:spPr>
        <a:xfrm>
          <a:off x="12763500" y="131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57397</xdr:rowOff>
    </xdr:from>
    <xdr:ext cx="534377" cy="259045"/>
    <xdr:sp macro="" textlink="">
      <xdr:nvSpPr>
        <xdr:cNvPr id="645" name="テキスト ボックス 644"/>
        <xdr:cNvSpPr txBox="1"/>
      </xdr:nvSpPr>
      <xdr:spPr>
        <a:xfrm>
          <a:off x="12547111" y="1325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151230</xdr:rowOff>
    </xdr:from>
    <xdr:to>
      <xdr:col>85</xdr:col>
      <xdr:colOff>127000</xdr:colOff>
      <xdr:row>98</xdr:row>
      <xdr:rowOff>165471</xdr:rowOff>
    </xdr:to>
    <xdr:cxnSp macro="">
      <xdr:nvCxnSpPr>
        <xdr:cNvPr id="674" name="直線コネクタ 673"/>
        <xdr:cNvCxnSpPr/>
      </xdr:nvCxnSpPr>
      <xdr:spPr>
        <a:xfrm>
          <a:off x="15481300" y="16953330"/>
          <a:ext cx="8382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151230</xdr:rowOff>
    </xdr:from>
    <xdr:to>
      <xdr:col>81</xdr:col>
      <xdr:colOff>50800</xdr:colOff>
      <xdr:row>98</xdr:row>
      <xdr:rowOff>155180</xdr:rowOff>
    </xdr:to>
    <xdr:cxnSp macro="">
      <xdr:nvCxnSpPr>
        <xdr:cNvPr id="677" name="直線コネクタ 676"/>
        <xdr:cNvCxnSpPr/>
      </xdr:nvCxnSpPr>
      <xdr:spPr>
        <a:xfrm flipV="1">
          <a:off x="14592300" y="16953330"/>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143655</xdr:rowOff>
    </xdr:from>
    <xdr:to>
      <xdr:col>76</xdr:col>
      <xdr:colOff>114300</xdr:colOff>
      <xdr:row>98</xdr:row>
      <xdr:rowOff>155180</xdr:rowOff>
    </xdr:to>
    <xdr:cxnSp macro="">
      <xdr:nvCxnSpPr>
        <xdr:cNvPr id="680" name="直線コネクタ 679"/>
        <xdr:cNvCxnSpPr/>
      </xdr:nvCxnSpPr>
      <xdr:spPr>
        <a:xfrm>
          <a:off x="13703300" y="16945755"/>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118859</xdr:rowOff>
    </xdr:from>
    <xdr:to>
      <xdr:col>71</xdr:col>
      <xdr:colOff>177800</xdr:colOff>
      <xdr:row>98</xdr:row>
      <xdr:rowOff>143655</xdr:rowOff>
    </xdr:to>
    <xdr:cxnSp macro="">
      <xdr:nvCxnSpPr>
        <xdr:cNvPr id="683" name="直線コネクタ 682"/>
        <xdr:cNvCxnSpPr/>
      </xdr:nvCxnSpPr>
      <xdr:spPr>
        <a:xfrm>
          <a:off x="12814300" y="16920959"/>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4" name="フローチャート: 判断 683"/>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34197</xdr:rowOff>
    </xdr:from>
    <xdr:ext cx="534377" cy="259045"/>
    <xdr:sp macro="" textlink="">
      <xdr:nvSpPr>
        <xdr:cNvPr id="685" name="テキスト ボックス 684"/>
        <xdr:cNvSpPr txBox="1"/>
      </xdr:nvSpPr>
      <xdr:spPr>
        <a:xfrm>
          <a:off x="13436111" y="166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6" name="フローチャート: 判断 685"/>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169927</xdr:rowOff>
    </xdr:from>
    <xdr:ext cx="534377" cy="259045"/>
    <xdr:sp macro="" textlink="">
      <xdr:nvSpPr>
        <xdr:cNvPr id="687" name="テキスト ボックス 686"/>
        <xdr:cNvSpPr txBox="1"/>
      </xdr:nvSpPr>
      <xdr:spPr>
        <a:xfrm>
          <a:off x="12547111" y="169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114671</xdr:rowOff>
    </xdr:from>
    <xdr:to>
      <xdr:col>85</xdr:col>
      <xdr:colOff>177800</xdr:colOff>
      <xdr:row>99</xdr:row>
      <xdr:rowOff>44821</xdr:rowOff>
    </xdr:to>
    <xdr:sp macro="" textlink="">
      <xdr:nvSpPr>
        <xdr:cNvPr id="693" name="楕円 692"/>
        <xdr:cNvSpPr/>
      </xdr:nvSpPr>
      <xdr:spPr>
        <a:xfrm>
          <a:off x="16268700" y="169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694" name="積立金該当値テキスト"/>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100430</xdr:rowOff>
    </xdr:from>
    <xdr:to>
      <xdr:col>81</xdr:col>
      <xdr:colOff>101600</xdr:colOff>
      <xdr:row>99</xdr:row>
      <xdr:rowOff>30580</xdr:rowOff>
    </xdr:to>
    <xdr:sp macro="" textlink="">
      <xdr:nvSpPr>
        <xdr:cNvPr id="695" name="楕円 694"/>
        <xdr:cNvSpPr/>
      </xdr:nvSpPr>
      <xdr:spPr>
        <a:xfrm>
          <a:off x="15430500" y="169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21707</xdr:rowOff>
    </xdr:from>
    <xdr:ext cx="534377" cy="259045"/>
    <xdr:sp macro="" textlink="">
      <xdr:nvSpPr>
        <xdr:cNvPr id="696" name="テキスト ボックス 695"/>
        <xdr:cNvSpPr txBox="1"/>
      </xdr:nvSpPr>
      <xdr:spPr>
        <a:xfrm>
          <a:off x="15214111" y="169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104380</xdr:rowOff>
    </xdr:from>
    <xdr:to>
      <xdr:col>76</xdr:col>
      <xdr:colOff>165100</xdr:colOff>
      <xdr:row>99</xdr:row>
      <xdr:rowOff>34530</xdr:rowOff>
    </xdr:to>
    <xdr:sp macro="" textlink="">
      <xdr:nvSpPr>
        <xdr:cNvPr id="697" name="楕円 696"/>
        <xdr:cNvSpPr/>
      </xdr:nvSpPr>
      <xdr:spPr>
        <a:xfrm>
          <a:off x="14541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25657</xdr:rowOff>
    </xdr:from>
    <xdr:ext cx="534377" cy="259045"/>
    <xdr:sp macro="" textlink="">
      <xdr:nvSpPr>
        <xdr:cNvPr id="698" name="テキスト ボックス 697"/>
        <xdr:cNvSpPr txBox="1"/>
      </xdr:nvSpPr>
      <xdr:spPr>
        <a:xfrm>
          <a:off x="14325111" y="16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92855</xdr:rowOff>
    </xdr:from>
    <xdr:to>
      <xdr:col>72</xdr:col>
      <xdr:colOff>38100</xdr:colOff>
      <xdr:row>99</xdr:row>
      <xdr:rowOff>23005</xdr:rowOff>
    </xdr:to>
    <xdr:sp macro="" textlink="">
      <xdr:nvSpPr>
        <xdr:cNvPr id="699" name="楕円 698"/>
        <xdr:cNvSpPr/>
      </xdr:nvSpPr>
      <xdr:spPr>
        <a:xfrm>
          <a:off x="13652500" y="168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14132</xdr:rowOff>
    </xdr:from>
    <xdr:ext cx="534377" cy="259045"/>
    <xdr:sp macro="" textlink="">
      <xdr:nvSpPr>
        <xdr:cNvPr id="700" name="テキスト ボックス 699"/>
        <xdr:cNvSpPr txBox="1"/>
      </xdr:nvSpPr>
      <xdr:spPr>
        <a:xfrm>
          <a:off x="13436111" y="169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68059</xdr:rowOff>
    </xdr:from>
    <xdr:to>
      <xdr:col>67</xdr:col>
      <xdr:colOff>101600</xdr:colOff>
      <xdr:row>98</xdr:row>
      <xdr:rowOff>169659</xdr:rowOff>
    </xdr:to>
    <xdr:sp macro="" textlink="">
      <xdr:nvSpPr>
        <xdr:cNvPr id="701" name="楕円 700"/>
        <xdr:cNvSpPr/>
      </xdr:nvSpPr>
      <xdr:spPr>
        <a:xfrm>
          <a:off x="127635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14736</xdr:rowOff>
    </xdr:from>
    <xdr:ext cx="534377" cy="259045"/>
    <xdr:sp macro="" textlink="">
      <xdr:nvSpPr>
        <xdr:cNvPr id="702" name="テキスト ボックス 701"/>
        <xdr:cNvSpPr txBox="1"/>
      </xdr:nvSpPr>
      <xdr:spPr>
        <a:xfrm>
          <a:off x="12547111" y="1664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20284</xdr:rowOff>
    </xdr:from>
    <xdr:to>
      <xdr:col>107</xdr:col>
      <xdr:colOff>50800</xdr:colOff>
      <xdr:row>39</xdr:row>
      <xdr:rowOff>98878</xdr:rowOff>
    </xdr:to>
    <xdr:cxnSp macro="">
      <xdr:nvCxnSpPr>
        <xdr:cNvPr id="739" name="直線コネクタ 738"/>
        <xdr:cNvCxnSpPr/>
      </xdr:nvCxnSpPr>
      <xdr:spPr>
        <a:xfrm>
          <a:off x="19545300" y="6706834"/>
          <a:ext cx="889000" cy="7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14515</xdr:rowOff>
    </xdr:from>
    <xdr:to>
      <xdr:col>102</xdr:col>
      <xdr:colOff>114300</xdr:colOff>
      <xdr:row>39</xdr:row>
      <xdr:rowOff>20284</xdr:rowOff>
    </xdr:to>
    <xdr:cxnSp macro="">
      <xdr:nvCxnSpPr>
        <xdr:cNvPr id="742" name="直線コネクタ 741"/>
        <xdr:cNvCxnSpPr/>
      </xdr:nvCxnSpPr>
      <xdr:spPr>
        <a:xfrm>
          <a:off x="18656300" y="6701065"/>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3" name="フローチャート: 判断 742"/>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169580</xdr:rowOff>
    </xdr:from>
    <xdr:ext cx="469744" cy="259045"/>
    <xdr:sp macro="" textlink="">
      <xdr:nvSpPr>
        <xdr:cNvPr id="744" name="テキスト ボックス 743"/>
        <xdr:cNvSpPr txBox="1"/>
      </xdr:nvSpPr>
      <xdr:spPr>
        <a:xfrm>
          <a:off x="19310428"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5" name="フローチャート: 判断 744"/>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7056</xdr:rowOff>
    </xdr:from>
    <xdr:ext cx="469744" cy="259045"/>
    <xdr:sp macro="" textlink="">
      <xdr:nvSpPr>
        <xdr:cNvPr id="746" name="テキスト ボックス 745"/>
        <xdr:cNvSpPr txBox="1"/>
      </xdr:nvSpPr>
      <xdr:spPr>
        <a:xfrm>
          <a:off x="18421428" y="63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140934</xdr:rowOff>
    </xdr:from>
    <xdr:to>
      <xdr:col>102</xdr:col>
      <xdr:colOff>165100</xdr:colOff>
      <xdr:row>39</xdr:row>
      <xdr:rowOff>71084</xdr:rowOff>
    </xdr:to>
    <xdr:sp macro="" textlink="">
      <xdr:nvSpPr>
        <xdr:cNvPr id="758" name="楕円 757"/>
        <xdr:cNvSpPr/>
      </xdr:nvSpPr>
      <xdr:spPr>
        <a:xfrm>
          <a:off x="19494500" y="665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62211</xdr:rowOff>
    </xdr:from>
    <xdr:ext cx="378565" cy="259045"/>
    <xdr:sp macro="" textlink="">
      <xdr:nvSpPr>
        <xdr:cNvPr id="759" name="テキスト ボックス 758"/>
        <xdr:cNvSpPr txBox="1"/>
      </xdr:nvSpPr>
      <xdr:spPr>
        <a:xfrm>
          <a:off x="19356017" y="6748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135165</xdr:rowOff>
    </xdr:from>
    <xdr:to>
      <xdr:col>98</xdr:col>
      <xdr:colOff>38100</xdr:colOff>
      <xdr:row>39</xdr:row>
      <xdr:rowOff>65315</xdr:rowOff>
    </xdr:to>
    <xdr:sp macro="" textlink="">
      <xdr:nvSpPr>
        <xdr:cNvPr id="760" name="楕円 759"/>
        <xdr:cNvSpPr/>
      </xdr:nvSpPr>
      <xdr:spPr>
        <a:xfrm>
          <a:off x="18605500" y="66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56442</xdr:rowOff>
    </xdr:from>
    <xdr:ext cx="378565" cy="259045"/>
    <xdr:sp macro="" textlink="">
      <xdr:nvSpPr>
        <xdr:cNvPr id="761" name="テキスト ボックス 760"/>
        <xdr:cNvSpPr txBox="1"/>
      </xdr:nvSpPr>
      <xdr:spPr>
        <a:xfrm>
          <a:off x="18467017" y="674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168526</xdr:rowOff>
    </xdr:from>
    <xdr:to>
      <xdr:col>116</xdr:col>
      <xdr:colOff>63500</xdr:colOff>
      <xdr:row>54</xdr:row>
      <xdr:rowOff>3408</xdr:rowOff>
    </xdr:to>
    <xdr:cxnSp macro="">
      <xdr:nvCxnSpPr>
        <xdr:cNvPr id="788" name="直線コネクタ 787"/>
        <xdr:cNvCxnSpPr/>
      </xdr:nvCxnSpPr>
      <xdr:spPr>
        <a:xfrm>
          <a:off x="21323300" y="9255376"/>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89"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168526</xdr:rowOff>
    </xdr:from>
    <xdr:to>
      <xdr:col>111</xdr:col>
      <xdr:colOff>177800</xdr:colOff>
      <xdr:row>54</xdr:row>
      <xdr:rowOff>125321</xdr:rowOff>
    </xdr:to>
    <xdr:cxnSp macro="">
      <xdr:nvCxnSpPr>
        <xdr:cNvPr id="791" name="直線コネクタ 790"/>
        <xdr:cNvCxnSpPr/>
      </xdr:nvCxnSpPr>
      <xdr:spPr>
        <a:xfrm flipV="1">
          <a:off x="20434300" y="9255376"/>
          <a:ext cx="889000" cy="12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793" name="テキスト ボックス 792"/>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125321</xdr:rowOff>
    </xdr:from>
    <xdr:to>
      <xdr:col>107</xdr:col>
      <xdr:colOff>50800</xdr:colOff>
      <xdr:row>58</xdr:row>
      <xdr:rowOff>121686</xdr:rowOff>
    </xdr:to>
    <xdr:cxnSp macro="">
      <xdr:nvCxnSpPr>
        <xdr:cNvPr id="794" name="直線コネクタ 793"/>
        <xdr:cNvCxnSpPr/>
      </xdr:nvCxnSpPr>
      <xdr:spPr>
        <a:xfrm flipV="1">
          <a:off x="19545300" y="9383621"/>
          <a:ext cx="889000" cy="6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6" name="テキスト ボックス 795"/>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121686</xdr:rowOff>
    </xdr:from>
    <xdr:to>
      <xdr:col>102</xdr:col>
      <xdr:colOff>114300</xdr:colOff>
      <xdr:row>58</xdr:row>
      <xdr:rowOff>121869</xdr:rowOff>
    </xdr:to>
    <xdr:cxnSp macro="">
      <xdr:nvCxnSpPr>
        <xdr:cNvPr id="797" name="直線コネクタ 796"/>
        <xdr:cNvCxnSpPr/>
      </xdr:nvCxnSpPr>
      <xdr:spPr>
        <a:xfrm flipV="1">
          <a:off x="18656300" y="1006578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798" name="フローチャート: 判断 797"/>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88430</xdr:rowOff>
    </xdr:from>
    <xdr:ext cx="469744" cy="259045"/>
    <xdr:sp macro="" textlink="">
      <xdr:nvSpPr>
        <xdr:cNvPr id="799" name="テキスト ボックス 798"/>
        <xdr:cNvSpPr txBox="1"/>
      </xdr:nvSpPr>
      <xdr:spPr>
        <a:xfrm>
          <a:off x="19310428" y="96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800" name="フローチャート: 判断 799"/>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80566</xdr:rowOff>
    </xdr:from>
    <xdr:ext cx="469744" cy="259045"/>
    <xdr:sp macro="" textlink="">
      <xdr:nvSpPr>
        <xdr:cNvPr id="801" name="テキスト ボックス 800"/>
        <xdr:cNvSpPr txBox="1"/>
      </xdr:nvSpPr>
      <xdr:spPr>
        <a:xfrm>
          <a:off x="18421428" y="96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124058</xdr:rowOff>
    </xdr:from>
    <xdr:to>
      <xdr:col>116</xdr:col>
      <xdr:colOff>114300</xdr:colOff>
      <xdr:row>54</xdr:row>
      <xdr:rowOff>54208</xdr:rowOff>
    </xdr:to>
    <xdr:sp macro="" textlink="">
      <xdr:nvSpPr>
        <xdr:cNvPr id="807" name="楕円 806"/>
        <xdr:cNvSpPr/>
      </xdr:nvSpPr>
      <xdr:spPr>
        <a:xfrm>
          <a:off x="22110700" y="921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146935</xdr:rowOff>
    </xdr:from>
    <xdr:ext cx="534377" cy="259045"/>
    <xdr:sp macro="" textlink="">
      <xdr:nvSpPr>
        <xdr:cNvPr id="808" name="貸付金該当値テキスト"/>
        <xdr:cNvSpPr txBox="1"/>
      </xdr:nvSpPr>
      <xdr:spPr>
        <a:xfrm>
          <a:off x="22212300" y="90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117726</xdr:rowOff>
    </xdr:from>
    <xdr:to>
      <xdr:col>112</xdr:col>
      <xdr:colOff>38100</xdr:colOff>
      <xdr:row>54</xdr:row>
      <xdr:rowOff>47876</xdr:rowOff>
    </xdr:to>
    <xdr:sp macro="" textlink="">
      <xdr:nvSpPr>
        <xdr:cNvPr id="809" name="楕円 808"/>
        <xdr:cNvSpPr/>
      </xdr:nvSpPr>
      <xdr:spPr>
        <a:xfrm>
          <a:off x="21272500" y="92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64403</xdr:rowOff>
    </xdr:from>
    <xdr:ext cx="534377" cy="259045"/>
    <xdr:sp macro="" textlink="">
      <xdr:nvSpPr>
        <xdr:cNvPr id="810" name="テキスト ボックス 809"/>
        <xdr:cNvSpPr txBox="1"/>
      </xdr:nvSpPr>
      <xdr:spPr>
        <a:xfrm>
          <a:off x="21056111" y="89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74521</xdr:rowOff>
    </xdr:from>
    <xdr:to>
      <xdr:col>107</xdr:col>
      <xdr:colOff>101600</xdr:colOff>
      <xdr:row>55</xdr:row>
      <xdr:rowOff>4671</xdr:rowOff>
    </xdr:to>
    <xdr:sp macro="" textlink="">
      <xdr:nvSpPr>
        <xdr:cNvPr id="811" name="楕円 810"/>
        <xdr:cNvSpPr/>
      </xdr:nvSpPr>
      <xdr:spPr>
        <a:xfrm>
          <a:off x="20383500" y="93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21198</xdr:rowOff>
    </xdr:from>
    <xdr:ext cx="534377" cy="259045"/>
    <xdr:sp macro="" textlink="">
      <xdr:nvSpPr>
        <xdr:cNvPr id="812" name="テキスト ボックス 811"/>
        <xdr:cNvSpPr txBox="1"/>
      </xdr:nvSpPr>
      <xdr:spPr>
        <a:xfrm>
          <a:off x="20167111" y="91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70886</xdr:rowOff>
    </xdr:from>
    <xdr:to>
      <xdr:col>102</xdr:col>
      <xdr:colOff>165100</xdr:colOff>
      <xdr:row>59</xdr:row>
      <xdr:rowOff>1036</xdr:rowOff>
    </xdr:to>
    <xdr:sp macro="" textlink="">
      <xdr:nvSpPr>
        <xdr:cNvPr id="813" name="楕円 812"/>
        <xdr:cNvSpPr/>
      </xdr:nvSpPr>
      <xdr:spPr>
        <a:xfrm>
          <a:off x="194945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163613</xdr:rowOff>
    </xdr:from>
    <xdr:ext cx="378565" cy="259045"/>
    <xdr:sp macro="" textlink="">
      <xdr:nvSpPr>
        <xdr:cNvPr id="814" name="テキスト ボックス 813"/>
        <xdr:cNvSpPr txBox="1"/>
      </xdr:nvSpPr>
      <xdr:spPr>
        <a:xfrm>
          <a:off x="19356017" y="1010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71069</xdr:rowOff>
    </xdr:from>
    <xdr:to>
      <xdr:col>98</xdr:col>
      <xdr:colOff>38100</xdr:colOff>
      <xdr:row>59</xdr:row>
      <xdr:rowOff>1219</xdr:rowOff>
    </xdr:to>
    <xdr:sp macro="" textlink="">
      <xdr:nvSpPr>
        <xdr:cNvPr id="815" name="楕円 814"/>
        <xdr:cNvSpPr/>
      </xdr:nvSpPr>
      <xdr:spPr>
        <a:xfrm>
          <a:off x="186055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163796</xdr:rowOff>
    </xdr:from>
    <xdr:ext cx="378565" cy="259045"/>
    <xdr:sp macro="" textlink="">
      <xdr:nvSpPr>
        <xdr:cNvPr id="816" name="テキスト ボックス 815"/>
        <xdr:cNvSpPr txBox="1"/>
      </xdr:nvSpPr>
      <xdr:spPr>
        <a:xfrm>
          <a:off x="18467017" y="1010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61506</xdr:rowOff>
    </xdr:from>
    <xdr:to>
      <xdr:col>116</xdr:col>
      <xdr:colOff>63500</xdr:colOff>
      <xdr:row>77</xdr:row>
      <xdr:rowOff>67793</xdr:rowOff>
    </xdr:to>
    <xdr:cxnSp macro="">
      <xdr:nvCxnSpPr>
        <xdr:cNvPr id="846" name="直線コネクタ 845"/>
        <xdr:cNvCxnSpPr/>
      </xdr:nvCxnSpPr>
      <xdr:spPr>
        <a:xfrm flipV="1">
          <a:off x="21323300" y="13263156"/>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67793</xdr:rowOff>
    </xdr:from>
    <xdr:to>
      <xdr:col>111</xdr:col>
      <xdr:colOff>177800</xdr:colOff>
      <xdr:row>77</xdr:row>
      <xdr:rowOff>82195</xdr:rowOff>
    </xdr:to>
    <xdr:cxnSp macro="">
      <xdr:nvCxnSpPr>
        <xdr:cNvPr id="849" name="直線コネクタ 848"/>
        <xdr:cNvCxnSpPr/>
      </xdr:nvCxnSpPr>
      <xdr:spPr>
        <a:xfrm flipV="1">
          <a:off x="20434300" y="1326944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82195</xdr:rowOff>
    </xdr:from>
    <xdr:to>
      <xdr:col>107</xdr:col>
      <xdr:colOff>50800</xdr:colOff>
      <xdr:row>77</xdr:row>
      <xdr:rowOff>130835</xdr:rowOff>
    </xdr:to>
    <xdr:cxnSp macro="">
      <xdr:nvCxnSpPr>
        <xdr:cNvPr id="852" name="直線コネクタ 851"/>
        <xdr:cNvCxnSpPr/>
      </xdr:nvCxnSpPr>
      <xdr:spPr>
        <a:xfrm flipV="1">
          <a:off x="19545300" y="13283845"/>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119342</xdr:rowOff>
    </xdr:from>
    <xdr:to>
      <xdr:col>102</xdr:col>
      <xdr:colOff>114300</xdr:colOff>
      <xdr:row>77</xdr:row>
      <xdr:rowOff>130835</xdr:rowOff>
    </xdr:to>
    <xdr:cxnSp macro="">
      <xdr:nvCxnSpPr>
        <xdr:cNvPr id="855" name="直線コネクタ 854"/>
        <xdr:cNvCxnSpPr/>
      </xdr:nvCxnSpPr>
      <xdr:spPr>
        <a:xfrm>
          <a:off x="18656300" y="13320992"/>
          <a:ext cx="889000" cy="1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168923</xdr:rowOff>
    </xdr:from>
    <xdr:to>
      <xdr:col>102</xdr:col>
      <xdr:colOff>165100</xdr:colOff>
      <xdr:row>77</xdr:row>
      <xdr:rowOff>99073</xdr:rowOff>
    </xdr:to>
    <xdr:sp macro="" textlink="">
      <xdr:nvSpPr>
        <xdr:cNvPr id="856" name="フローチャート: 判断 855"/>
        <xdr:cNvSpPr/>
      </xdr:nvSpPr>
      <xdr:spPr>
        <a:xfrm>
          <a:off x="19494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115600</xdr:rowOff>
    </xdr:from>
    <xdr:ext cx="534377" cy="259045"/>
    <xdr:sp macro="" textlink="">
      <xdr:nvSpPr>
        <xdr:cNvPr id="857" name="テキスト ボックス 856"/>
        <xdr:cNvSpPr txBox="1"/>
      </xdr:nvSpPr>
      <xdr:spPr>
        <a:xfrm>
          <a:off x="19278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19355</xdr:rowOff>
    </xdr:from>
    <xdr:to>
      <xdr:col>98</xdr:col>
      <xdr:colOff>38100</xdr:colOff>
      <xdr:row>77</xdr:row>
      <xdr:rowOff>120955</xdr:rowOff>
    </xdr:to>
    <xdr:sp macro="" textlink="">
      <xdr:nvSpPr>
        <xdr:cNvPr id="858" name="フローチャート: 判断 857"/>
        <xdr:cNvSpPr/>
      </xdr:nvSpPr>
      <xdr:spPr>
        <a:xfrm>
          <a:off x="18605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137482</xdr:rowOff>
    </xdr:from>
    <xdr:ext cx="534377" cy="259045"/>
    <xdr:sp macro="" textlink="">
      <xdr:nvSpPr>
        <xdr:cNvPr id="859" name="テキスト ボックス 858"/>
        <xdr:cNvSpPr txBox="1"/>
      </xdr:nvSpPr>
      <xdr:spPr>
        <a:xfrm>
          <a:off x="18389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10706</xdr:rowOff>
    </xdr:from>
    <xdr:to>
      <xdr:col>116</xdr:col>
      <xdr:colOff>114300</xdr:colOff>
      <xdr:row>77</xdr:row>
      <xdr:rowOff>112306</xdr:rowOff>
    </xdr:to>
    <xdr:sp macro="" textlink="">
      <xdr:nvSpPr>
        <xdr:cNvPr id="865" name="楕円 864"/>
        <xdr:cNvSpPr/>
      </xdr:nvSpPr>
      <xdr:spPr>
        <a:xfrm>
          <a:off x="22110700" y="132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160583</xdr:rowOff>
    </xdr:from>
    <xdr:ext cx="534377" cy="259045"/>
    <xdr:sp macro="" textlink="">
      <xdr:nvSpPr>
        <xdr:cNvPr id="866" name="繰出金該当値テキスト"/>
        <xdr:cNvSpPr txBox="1"/>
      </xdr:nvSpPr>
      <xdr:spPr>
        <a:xfrm>
          <a:off x="22212300" y="131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16993</xdr:rowOff>
    </xdr:from>
    <xdr:to>
      <xdr:col>112</xdr:col>
      <xdr:colOff>38100</xdr:colOff>
      <xdr:row>77</xdr:row>
      <xdr:rowOff>118593</xdr:rowOff>
    </xdr:to>
    <xdr:sp macro="" textlink="">
      <xdr:nvSpPr>
        <xdr:cNvPr id="867" name="楕円 866"/>
        <xdr:cNvSpPr/>
      </xdr:nvSpPr>
      <xdr:spPr>
        <a:xfrm>
          <a:off x="21272500" y="132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109720</xdr:rowOff>
    </xdr:from>
    <xdr:ext cx="534377" cy="259045"/>
    <xdr:sp macro="" textlink="">
      <xdr:nvSpPr>
        <xdr:cNvPr id="868" name="テキスト ボックス 867"/>
        <xdr:cNvSpPr txBox="1"/>
      </xdr:nvSpPr>
      <xdr:spPr>
        <a:xfrm>
          <a:off x="21056111" y="1331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31395</xdr:rowOff>
    </xdr:from>
    <xdr:to>
      <xdr:col>107</xdr:col>
      <xdr:colOff>101600</xdr:colOff>
      <xdr:row>77</xdr:row>
      <xdr:rowOff>132995</xdr:rowOff>
    </xdr:to>
    <xdr:sp macro="" textlink="">
      <xdr:nvSpPr>
        <xdr:cNvPr id="869" name="楕円 868"/>
        <xdr:cNvSpPr/>
      </xdr:nvSpPr>
      <xdr:spPr>
        <a:xfrm>
          <a:off x="20383500" y="132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124122</xdr:rowOff>
    </xdr:from>
    <xdr:ext cx="534377" cy="259045"/>
    <xdr:sp macro="" textlink="">
      <xdr:nvSpPr>
        <xdr:cNvPr id="870" name="テキスト ボックス 869"/>
        <xdr:cNvSpPr txBox="1"/>
      </xdr:nvSpPr>
      <xdr:spPr>
        <a:xfrm>
          <a:off x="20167111" y="133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80035</xdr:rowOff>
    </xdr:from>
    <xdr:to>
      <xdr:col>102</xdr:col>
      <xdr:colOff>165100</xdr:colOff>
      <xdr:row>78</xdr:row>
      <xdr:rowOff>10185</xdr:rowOff>
    </xdr:to>
    <xdr:sp macro="" textlink="">
      <xdr:nvSpPr>
        <xdr:cNvPr id="871" name="楕円 870"/>
        <xdr:cNvSpPr/>
      </xdr:nvSpPr>
      <xdr:spPr>
        <a:xfrm>
          <a:off x="19494500" y="132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1312</xdr:rowOff>
    </xdr:from>
    <xdr:ext cx="534377" cy="259045"/>
    <xdr:sp macro="" textlink="">
      <xdr:nvSpPr>
        <xdr:cNvPr id="872" name="テキスト ボックス 871"/>
        <xdr:cNvSpPr txBox="1"/>
      </xdr:nvSpPr>
      <xdr:spPr>
        <a:xfrm>
          <a:off x="19278111" y="1337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68542</xdr:rowOff>
    </xdr:from>
    <xdr:to>
      <xdr:col>98</xdr:col>
      <xdr:colOff>38100</xdr:colOff>
      <xdr:row>77</xdr:row>
      <xdr:rowOff>170142</xdr:rowOff>
    </xdr:to>
    <xdr:sp macro="" textlink="">
      <xdr:nvSpPr>
        <xdr:cNvPr id="873" name="楕円 872"/>
        <xdr:cNvSpPr/>
      </xdr:nvSpPr>
      <xdr:spPr>
        <a:xfrm>
          <a:off x="18605500" y="132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161269</xdr:rowOff>
    </xdr:from>
    <xdr:ext cx="534377" cy="259045"/>
    <xdr:sp macro="" textlink="">
      <xdr:nvSpPr>
        <xdr:cNvPr id="874" name="テキスト ボックス 873"/>
        <xdr:cNvSpPr txBox="1"/>
      </xdr:nvSpPr>
      <xdr:spPr>
        <a:xfrm>
          <a:off x="18389111" y="133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特徴としては、本町を所在地とする農業共済事務組合の解散に伴う承継事務を本町の一般会計で実施したことから退職金を含む人件費や補助費などが一時的に大きく増加しているが、この経費については全額解散団体からの移行経費で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・維持補修費については類似団体より高額で推移しているがこれは施設の老朽化や度重なる自然災害などで経費が増加している為である。予防保全につとめ施設の長寿命化を図っていく。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・扶助費については、福祉事務所設置の町であるため類似団体を上回って推移している。福祉事務所の特性を活かしつつも経費の増加が進まないように努める。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新規整備ではなく既存施設の改修や長寿命化が中心であり、企業会計においてのインフラ整備を進めているため普通会計における普通建設事業費は少額となった。今後も施設の老朽化は進むため各施設における公共施設の個別施設計画の策定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平成２７年度から平成２９年度にかけて、工業団地造成に伴う土地開発公社への資金貸付を実施したためコストが大きくなっている。企業誘致を実現し、貸付金の早期償還が行われるように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14,821
14,707
103.06
7,994,038
7,614,767
279,921
5,322,169
5,891,436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157988</xdr:rowOff>
    </xdr:from>
    <xdr:to>
      <xdr:col>24</xdr:col>
      <xdr:colOff>63500</xdr:colOff>
      <xdr:row>38</xdr:row>
      <xdr:rowOff>170071</xdr:rowOff>
    </xdr:to>
    <xdr:cxnSp macro="">
      <xdr:nvCxnSpPr>
        <xdr:cNvPr id="63" name="直線コネクタ 62"/>
        <xdr:cNvCxnSpPr/>
      </xdr:nvCxnSpPr>
      <xdr:spPr>
        <a:xfrm flipV="1">
          <a:off x="3797300" y="6673088"/>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64588</xdr:rowOff>
    </xdr:from>
    <xdr:to>
      <xdr:col>19</xdr:col>
      <xdr:colOff>177800</xdr:colOff>
      <xdr:row>38</xdr:row>
      <xdr:rowOff>170071</xdr:rowOff>
    </xdr:to>
    <xdr:cxnSp macro="">
      <xdr:nvCxnSpPr>
        <xdr:cNvPr id="66" name="直線コネクタ 65"/>
        <xdr:cNvCxnSpPr/>
      </xdr:nvCxnSpPr>
      <xdr:spPr>
        <a:xfrm>
          <a:off x="2908300" y="6579688"/>
          <a:ext cx="8890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64588</xdr:rowOff>
    </xdr:from>
    <xdr:to>
      <xdr:col>15</xdr:col>
      <xdr:colOff>50800</xdr:colOff>
      <xdr:row>38</xdr:row>
      <xdr:rowOff>118636</xdr:rowOff>
    </xdr:to>
    <xdr:cxnSp macro="">
      <xdr:nvCxnSpPr>
        <xdr:cNvPr id="69" name="直線コネクタ 68"/>
        <xdr:cNvCxnSpPr/>
      </xdr:nvCxnSpPr>
      <xdr:spPr>
        <a:xfrm flipV="1">
          <a:off x="2019300" y="6579688"/>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108513</xdr:rowOff>
    </xdr:from>
    <xdr:to>
      <xdr:col>10</xdr:col>
      <xdr:colOff>114300</xdr:colOff>
      <xdr:row>38</xdr:row>
      <xdr:rowOff>118636</xdr:rowOff>
    </xdr:to>
    <xdr:cxnSp macro="">
      <xdr:nvCxnSpPr>
        <xdr:cNvPr id="72" name="直線コネクタ 71"/>
        <xdr:cNvCxnSpPr/>
      </xdr:nvCxnSpPr>
      <xdr:spPr>
        <a:xfrm>
          <a:off x="1130300" y="662361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163756</xdr:rowOff>
    </xdr:from>
    <xdr:ext cx="469744" cy="259045"/>
    <xdr:sp macro="" textlink="">
      <xdr:nvSpPr>
        <xdr:cNvPr id="74" name="テキスト ボックス 73"/>
        <xdr:cNvSpPr txBox="1"/>
      </xdr:nvSpPr>
      <xdr:spPr>
        <a:xfrm>
          <a:off x="1784428"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21861</xdr:rowOff>
    </xdr:from>
    <xdr:ext cx="469744" cy="259045"/>
    <xdr:sp macro="" textlink="">
      <xdr:nvSpPr>
        <xdr:cNvPr id="76" name="テキスト ボックス 75"/>
        <xdr:cNvSpPr txBox="1"/>
      </xdr:nvSpPr>
      <xdr:spPr>
        <a:xfrm>
          <a:off x="895428"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107188</xdr:rowOff>
    </xdr:from>
    <xdr:to>
      <xdr:col>24</xdr:col>
      <xdr:colOff>114300</xdr:colOff>
      <xdr:row>39</xdr:row>
      <xdr:rowOff>37338</xdr:rowOff>
    </xdr:to>
    <xdr:sp macro="" textlink="">
      <xdr:nvSpPr>
        <xdr:cNvPr id="82" name="楕円 81"/>
        <xdr:cNvSpPr/>
      </xdr:nvSpPr>
      <xdr:spPr>
        <a:xfrm>
          <a:off x="4584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22115</xdr:rowOff>
    </xdr:from>
    <xdr:ext cx="469744" cy="259045"/>
    <xdr:sp macro="" textlink="">
      <xdr:nvSpPr>
        <xdr:cNvPr id="83" name="議会費該当値テキスト"/>
        <xdr:cNvSpPr txBox="1"/>
      </xdr:nvSpPr>
      <xdr:spPr>
        <a:xfrm>
          <a:off x="4686300"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119271</xdr:rowOff>
    </xdr:from>
    <xdr:to>
      <xdr:col>20</xdr:col>
      <xdr:colOff>38100</xdr:colOff>
      <xdr:row>39</xdr:row>
      <xdr:rowOff>49421</xdr:rowOff>
    </xdr:to>
    <xdr:sp macro="" textlink="">
      <xdr:nvSpPr>
        <xdr:cNvPr id="84" name="楕円 83"/>
        <xdr:cNvSpPr/>
      </xdr:nvSpPr>
      <xdr:spPr>
        <a:xfrm>
          <a:off x="3746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40548</xdr:rowOff>
    </xdr:from>
    <xdr:ext cx="469744" cy="259045"/>
    <xdr:sp macro="" textlink="">
      <xdr:nvSpPr>
        <xdr:cNvPr id="85" name="テキスト ボックス 84"/>
        <xdr:cNvSpPr txBox="1"/>
      </xdr:nvSpPr>
      <xdr:spPr>
        <a:xfrm>
          <a:off x="3562428" y="67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13788</xdr:rowOff>
    </xdr:from>
    <xdr:to>
      <xdr:col>15</xdr:col>
      <xdr:colOff>101600</xdr:colOff>
      <xdr:row>38</xdr:row>
      <xdr:rowOff>115388</xdr:rowOff>
    </xdr:to>
    <xdr:sp macro="" textlink="">
      <xdr:nvSpPr>
        <xdr:cNvPr id="86" name="楕円 85"/>
        <xdr:cNvSpPr/>
      </xdr:nvSpPr>
      <xdr:spPr>
        <a:xfrm>
          <a:off x="2857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106515</xdr:rowOff>
    </xdr:from>
    <xdr:ext cx="469744" cy="259045"/>
    <xdr:sp macro="" textlink="">
      <xdr:nvSpPr>
        <xdr:cNvPr id="87" name="テキスト ボックス 86"/>
        <xdr:cNvSpPr txBox="1"/>
      </xdr:nvSpPr>
      <xdr:spPr>
        <a:xfrm>
          <a:off x="2673428" y="66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67836</xdr:rowOff>
    </xdr:from>
    <xdr:to>
      <xdr:col>10</xdr:col>
      <xdr:colOff>165100</xdr:colOff>
      <xdr:row>38</xdr:row>
      <xdr:rowOff>169436</xdr:rowOff>
    </xdr:to>
    <xdr:sp macro="" textlink="">
      <xdr:nvSpPr>
        <xdr:cNvPr id="88" name="楕円 87"/>
        <xdr:cNvSpPr/>
      </xdr:nvSpPr>
      <xdr:spPr>
        <a:xfrm>
          <a:off x="1968500" y="65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160563</xdr:rowOff>
    </xdr:from>
    <xdr:ext cx="469744" cy="259045"/>
    <xdr:sp macro="" textlink="">
      <xdr:nvSpPr>
        <xdr:cNvPr id="89" name="テキスト ボックス 88"/>
        <xdr:cNvSpPr txBox="1"/>
      </xdr:nvSpPr>
      <xdr:spPr>
        <a:xfrm>
          <a:off x="1784428" y="66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57713</xdr:rowOff>
    </xdr:from>
    <xdr:to>
      <xdr:col>6</xdr:col>
      <xdr:colOff>38100</xdr:colOff>
      <xdr:row>38</xdr:row>
      <xdr:rowOff>159313</xdr:rowOff>
    </xdr:to>
    <xdr:sp macro="" textlink="">
      <xdr:nvSpPr>
        <xdr:cNvPr id="90" name="楕円 89"/>
        <xdr:cNvSpPr/>
      </xdr:nvSpPr>
      <xdr:spPr>
        <a:xfrm>
          <a:off x="1079500" y="65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150440</xdr:rowOff>
    </xdr:from>
    <xdr:ext cx="469744" cy="259045"/>
    <xdr:sp macro="" textlink="">
      <xdr:nvSpPr>
        <xdr:cNvPr id="91" name="テキスト ボックス 90"/>
        <xdr:cNvSpPr txBox="1"/>
      </xdr:nvSpPr>
      <xdr:spPr>
        <a:xfrm>
          <a:off x="895428" y="666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26161</xdr:rowOff>
    </xdr:from>
    <xdr:to>
      <xdr:col>24</xdr:col>
      <xdr:colOff>63500</xdr:colOff>
      <xdr:row>58</xdr:row>
      <xdr:rowOff>31863</xdr:rowOff>
    </xdr:to>
    <xdr:cxnSp macro="">
      <xdr:nvCxnSpPr>
        <xdr:cNvPr id="122" name="直線コネクタ 121"/>
        <xdr:cNvCxnSpPr/>
      </xdr:nvCxnSpPr>
      <xdr:spPr>
        <a:xfrm>
          <a:off x="3797300" y="9970261"/>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26161</xdr:rowOff>
    </xdr:from>
    <xdr:to>
      <xdr:col>19</xdr:col>
      <xdr:colOff>177800</xdr:colOff>
      <xdr:row>58</xdr:row>
      <xdr:rowOff>30491</xdr:rowOff>
    </xdr:to>
    <xdr:cxnSp macro="">
      <xdr:nvCxnSpPr>
        <xdr:cNvPr id="125" name="直線コネクタ 124"/>
        <xdr:cNvCxnSpPr/>
      </xdr:nvCxnSpPr>
      <xdr:spPr>
        <a:xfrm flipV="1">
          <a:off x="2908300" y="9970261"/>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28499</xdr:rowOff>
    </xdr:from>
    <xdr:to>
      <xdr:col>15</xdr:col>
      <xdr:colOff>50800</xdr:colOff>
      <xdr:row>58</xdr:row>
      <xdr:rowOff>30491</xdr:rowOff>
    </xdr:to>
    <xdr:cxnSp macro="">
      <xdr:nvCxnSpPr>
        <xdr:cNvPr id="128" name="直線コネクタ 127"/>
        <xdr:cNvCxnSpPr/>
      </xdr:nvCxnSpPr>
      <xdr:spPr>
        <a:xfrm>
          <a:off x="2019300" y="9972599"/>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11027</xdr:rowOff>
    </xdr:from>
    <xdr:to>
      <xdr:col>10</xdr:col>
      <xdr:colOff>114300</xdr:colOff>
      <xdr:row>58</xdr:row>
      <xdr:rowOff>28499</xdr:rowOff>
    </xdr:to>
    <xdr:cxnSp macro="">
      <xdr:nvCxnSpPr>
        <xdr:cNvPr id="131" name="直線コネクタ 130"/>
        <xdr:cNvCxnSpPr/>
      </xdr:nvCxnSpPr>
      <xdr:spPr>
        <a:xfrm>
          <a:off x="1130300" y="9955127"/>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84664</xdr:rowOff>
    </xdr:from>
    <xdr:ext cx="534377" cy="259045"/>
    <xdr:sp macro="" textlink="">
      <xdr:nvSpPr>
        <xdr:cNvPr id="133" name="テキスト ボックス 132"/>
        <xdr:cNvSpPr txBox="1"/>
      </xdr:nvSpPr>
      <xdr:spPr>
        <a:xfrm>
          <a:off x="1752111" y="96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53905</xdr:rowOff>
    </xdr:from>
    <xdr:ext cx="534377" cy="259045"/>
    <xdr:sp macro="" textlink="">
      <xdr:nvSpPr>
        <xdr:cNvPr id="135" name="テキスト ボックス 134"/>
        <xdr:cNvSpPr txBox="1"/>
      </xdr:nvSpPr>
      <xdr:spPr>
        <a:xfrm>
          <a:off x="863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152513</xdr:rowOff>
    </xdr:from>
    <xdr:to>
      <xdr:col>24</xdr:col>
      <xdr:colOff>114300</xdr:colOff>
      <xdr:row>58</xdr:row>
      <xdr:rowOff>82663</xdr:rowOff>
    </xdr:to>
    <xdr:sp macro="" textlink="">
      <xdr:nvSpPr>
        <xdr:cNvPr id="141" name="楕円 140"/>
        <xdr:cNvSpPr/>
      </xdr:nvSpPr>
      <xdr:spPr>
        <a:xfrm>
          <a:off x="4584700" y="99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67440</xdr:rowOff>
    </xdr:from>
    <xdr:ext cx="534377" cy="259045"/>
    <xdr:sp macro="" textlink="">
      <xdr:nvSpPr>
        <xdr:cNvPr id="142" name="総務費該当値テキスト"/>
        <xdr:cNvSpPr txBox="1"/>
      </xdr:nvSpPr>
      <xdr:spPr>
        <a:xfrm>
          <a:off x="4686300" y="984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146811</xdr:rowOff>
    </xdr:from>
    <xdr:to>
      <xdr:col>20</xdr:col>
      <xdr:colOff>38100</xdr:colOff>
      <xdr:row>58</xdr:row>
      <xdr:rowOff>76961</xdr:rowOff>
    </xdr:to>
    <xdr:sp macro="" textlink="">
      <xdr:nvSpPr>
        <xdr:cNvPr id="143" name="楕円 142"/>
        <xdr:cNvSpPr/>
      </xdr:nvSpPr>
      <xdr:spPr>
        <a:xfrm>
          <a:off x="3746500" y="99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68088</xdr:rowOff>
    </xdr:from>
    <xdr:ext cx="534377" cy="259045"/>
    <xdr:sp macro="" textlink="">
      <xdr:nvSpPr>
        <xdr:cNvPr id="144" name="テキスト ボックス 143"/>
        <xdr:cNvSpPr txBox="1"/>
      </xdr:nvSpPr>
      <xdr:spPr>
        <a:xfrm>
          <a:off x="3530111" y="1001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151141</xdr:rowOff>
    </xdr:from>
    <xdr:to>
      <xdr:col>15</xdr:col>
      <xdr:colOff>101600</xdr:colOff>
      <xdr:row>58</xdr:row>
      <xdr:rowOff>81291</xdr:rowOff>
    </xdr:to>
    <xdr:sp macro="" textlink="">
      <xdr:nvSpPr>
        <xdr:cNvPr id="145" name="楕円 144"/>
        <xdr:cNvSpPr/>
      </xdr:nvSpPr>
      <xdr:spPr>
        <a:xfrm>
          <a:off x="2857500" y="99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72418</xdr:rowOff>
    </xdr:from>
    <xdr:ext cx="534377" cy="259045"/>
    <xdr:sp macro="" textlink="">
      <xdr:nvSpPr>
        <xdr:cNvPr id="146" name="テキスト ボックス 145"/>
        <xdr:cNvSpPr txBox="1"/>
      </xdr:nvSpPr>
      <xdr:spPr>
        <a:xfrm>
          <a:off x="2641111" y="100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149149</xdr:rowOff>
    </xdr:from>
    <xdr:to>
      <xdr:col>10</xdr:col>
      <xdr:colOff>165100</xdr:colOff>
      <xdr:row>58</xdr:row>
      <xdr:rowOff>79299</xdr:rowOff>
    </xdr:to>
    <xdr:sp macro="" textlink="">
      <xdr:nvSpPr>
        <xdr:cNvPr id="147" name="楕円 146"/>
        <xdr:cNvSpPr/>
      </xdr:nvSpPr>
      <xdr:spPr>
        <a:xfrm>
          <a:off x="1968500" y="99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70426</xdr:rowOff>
    </xdr:from>
    <xdr:ext cx="534377" cy="259045"/>
    <xdr:sp macro="" textlink="">
      <xdr:nvSpPr>
        <xdr:cNvPr id="148" name="テキスト ボックス 147"/>
        <xdr:cNvSpPr txBox="1"/>
      </xdr:nvSpPr>
      <xdr:spPr>
        <a:xfrm>
          <a:off x="1752111" y="100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131677</xdr:rowOff>
    </xdr:from>
    <xdr:to>
      <xdr:col>6</xdr:col>
      <xdr:colOff>38100</xdr:colOff>
      <xdr:row>58</xdr:row>
      <xdr:rowOff>61827</xdr:rowOff>
    </xdr:to>
    <xdr:sp macro="" textlink="">
      <xdr:nvSpPr>
        <xdr:cNvPr id="149" name="楕円 148"/>
        <xdr:cNvSpPr/>
      </xdr:nvSpPr>
      <xdr:spPr>
        <a:xfrm>
          <a:off x="1079500" y="99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78354</xdr:rowOff>
    </xdr:from>
    <xdr:ext cx="534377" cy="259045"/>
    <xdr:sp macro="" textlink="">
      <xdr:nvSpPr>
        <xdr:cNvPr id="150" name="テキスト ボックス 149"/>
        <xdr:cNvSpPr txBox="1"/>
      </xdr:nvSpPr>
      <xdr:spPr>
        <a:xfrm>
          <a:off x="863111" y="96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104386</xdr:rowOff>
    </xdr:from>
    <xdr:to>
      <xdr:col>24</xdr:col>
      <xdr:colOff>63500</xdr:colOff>
      <xdr:row>77</xdr:row>
      <xdr:rowOff>120173</xdr:rowOff>
    </xdr:to>
    <xdr:cxnSp macro="">
      <xdr:nvCxnSpPr>
        <xdr:cNvPr id="178" name="直線コネクタ 177"/>
        <xdr:cNvCxnSpPr/>
      </xdr:nvCxnSpPr>
      <xdr:spPr>
        <a:xfrm flipV="1">
          <a:off x="3797300" y="13306036"/>
          <a:ext cx="8382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118321</xdr:rowOff>
    </xdr:from>
    <xdr:to>
      <xdr:col>19</xdr:col>
      <xdr:colOff>177800</xdr:colOff>
      <xdr:row>77</xdr:row>
      <xdr:rowOff>120173</xdr:rowOff>
    </xdr:to>
    <xdr:cxnSp macro="">
      <xdr:nvCxnSpPr>
        <xdr:cNvPr id="181" name="直線コネクタ 180"/>
        <xdr:cNvCxnSpPr/>
      </xdr:nvCxnSpPr>
      <xdr:spPr>
        <a:xfrm>
          <a:off x="2908300" y="13319971"/>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118321</xdr:rowOff>
    </xdr:from>
    <xdr:to>
      <xdr:col>15</xdr:col>
      <xdr:colOff>50800</xdr:colOff>
      <xdr:row>77</xdr:row>
      <xdr:rowOff>171366</xdr:rowOff>
    </xdr:to>
    <xdr:cxnSp macro="">
      <xdr:nvCxnSpPr>
        <xdr:cNvPr id="184" name="直線コネクタ 183"/>
        <xdr:cNvCxnSpPr/>
      </xdr:nvCxnSpPr>
      <xdr:spPr>
        <a:xfrm flipV="1">
          <a:off x="2019300" y="13319971"/>
          <a:ext cx="889000" cy="5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171366</xdr:rowOff>
    </xdr:from>
    <xdr:to>
      <xdr:col>10</xdr:col>
      <xdr:colOff>114300</xdr:colOff>
      <xdr:row>78</xdr:row>
      <xdr:rowOff>25989</xdr:rowOff>
    </xdr:to>
    <xdr:cxnSp macro="">
      <xdr:nvCxnSpPr>
        <xdr:cNvPr id="187" name="直線コネクタ 186"/>
        <xdr:cNvCxnSpPr/>
      </xdr:nvCxnSpPr>
      <xdr:spPr>
        <a:xfrm flipV="1">
          <a:off x="1130300" y="13373016"/>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103508</xdr:rowOff>
    </xdr:from>
    <xdr:to>
      <xdr:col>10</xdr:col>
      <xdr:colOff>165100</xdr:colOff>
      <xdr:row>76</xdr:row>
      <xdr:rowOff>33657</xdr:rowOff>
    </xdr:to>
    <xdr:sp macro="" textlink="">
      <xdr:nvSpPr>
        <xdr:cNvPr id="188" name="フローチャート: 判断 187"/>
        <xdr:cNvSpPr/>
      </xdr:nvSpPr>
      <xdr:spPr>
        <a:xfrm>
          <a:off x="1968500" y="12962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50185</xdr:rowOff>
    </xdr:from>
    <xdr:ext cx="599010" cy="259045"/>
    <xdr:sp macro="" textlink="">
      <xdr:nvSpPr>
        <xdr:cNvPr id="189" name="テキスト ボックス 188"/>
        <xdr:cNvSpPr txBox="1"/>
      </xdr:nvSpPr>
      <xdr:spPr>
        <a:xfrm>
          <a:off x="1719795" y="1273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190" name="フローチャート: 判断 189"/>
        <xdr:cNvSpPr/>
      </xdr:nvSpPr>
      <xdr:spPr>
        <a:xfrm>
          <a:off x="1079500" y="132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3915</xdr:rowOff>
    </xdr:from>
    <xdr:ext cx="599010" cy="259045"/>
    <xdr:sp macro="" textlink="">
      <xdr:nvSpPr>
        <xdr:cNvPr id="191" name="テキスト ボックス 190"/>
        <xdr:cNvSpPr txBox="1"/>
      </xdr:nvSpPr>
      <xdr:spPr>
        <a:xfrm>
          <a:off x="830795" y="130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53586</xdr:rowOff>
    </xdr:from>
    <xdr:to>
      <xdr:col>24</xdr:col>
      <xdr:colOff>114300</xdr:colOff>
      <xdr:row>77</xdr:row>
      <xdr:rowOff>155186</xdr:rowOff>
    </xdr:to>
    <xdr:sp macro="" textlink="">
      <xdr:nvSpPr>
        <xdr:cNvPr id="197" name="楕円 196"/>
        <xdr:cNvSpPr/>
      </xdr:nvSpPr>
      <xdr:spPr>
        <a:xfrm>
          <a:off x="4584700" y="132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32013</xdr:rowOff>
    </xdr:from>
    <xdr:ext cx="599010" cy="259045"/>
    <xdr:sp macro="" textlink="">
      <xdr:nvSpPr>
        <xdr:cNvPr id="198" name="民生費該当値テキスト"/>
        <xdr:cNvSpPr txBox="1"/>
      </xdr:nvSpPr>
      <xdr:spPr>
        <a:xfrm>
          <a:off x="4686300" y="1323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69373</xdr:rowOff>
    </xdr:from>
    <xdr:to>
      <xdr:col>20</xdr:col>
      <xdr:colOff>38100</xdr:colOff>
      <xdr:row>77</xdr:row>
      <xdr:rowOff>170973</xdr:rowOff>
    </xdr:to>
    <xdr:sp macro="" textlink="">
      <xdr:nvSpPr>
        <xdr:cNvPr id="199" name="楕円 198"/>
        <xdr:cNvSpPr/>
      </xdr:nvSpPr>
      <xdr:spPr>
        <a:xfrm>
          <a:off x="3746500" y="132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162100</xdr:rowOff>
    </xdr:from>
    <xdr:ext cx="599010" cy="259045"/>
    <xdr:sp macro="" textlink="">
      <xdr:nvSpPr>
        <xdr:cNvPr id="200" name="テキスト ボックス 199"/>
        <xdr:cNvSpPr txBox="1"/>
      </xdr:nvSpPr>
      <xdr:spPr>
        <a:xfrm>
          <a:off x="3497795" y="1336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67521</xdr:rowOff>
    </xdr:from>
    <xdr:to>
      <xdr:col>15</xdr:col>
      <xdr:colOff>101600</xdr:colOff>
      <xdr:row>77</xdr:row>
      <xdr:rowOff>169121</xdr:rowOff>
    </xdr:to>
    <xdr:sp macro="" textlink="">
      <xdr:nvSpPr>
        <xdr:cNvPr id="201" name="楕円 200"/>
        <xdr:cNvSpPr/>
      </xdr:nvSpPr>
      <xdr:spPr>
        <a:xfrm>
          <a:off x="2857500" y="132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160248</xdr:rowOff>
    </xdr:from>
    <xdr:ext cx="599010" cy="259045"/>
    <xdr:sp macro="" textlink="">
      <xdr:nvSpPr>
        <xdr:cNvPr id="202" name="テキスト ボックス 201"/>
        <xdr:cNvSpPr txBox="1"/>
      </xdr:nvSpPr>
      <xdr:spPr>
        <a:xfrm>
          <a:off x="2608795" y="1336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120566</xdr:rowOff>
    </xdr:from>
    <xdr:to>
      <xdr:col>10</xdr:col>
      <xdr:colOff>165100</xdr:colOff>
      <xdr:row>78</xdr:row>
      <xdr:rowOff>50716</xdr:rowOff>
    </xdr:to>
    <xdr:sp macro="" textlink="">
      <xdr:nvSpPr>
        <xdr:cNvPr id="203" name="楕円 202"/>
        <xdr:cNvSpPr/>
      </xdr:nvSpPr>
      <xdr:spPr>
        <a:xfrm>
          <a:off x="1968500" y="133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41843</xdr:rowOff>
    </xdr:from>
    <xdr:ext cx="599010" cy="259045"/>
    <xdr:sp macro="" textlink="">
      <xdr:nvSpPr>
        <xdr:cNvPr id="204" name="テキスト ボックス 203"/>
        <xdr:cNvSpPr txBox="1"/>
      </xdr:nvSpPr>
      <xdr:spPr>
        <a:xfrm>
          <a:off x="1719795" y="134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146639</xdr:rowOff>
    </xdr:from>
    <xdr:to>
      <xdr:col>6</xdr:col>
      <xdr:colOff>38100</xdr:colOff>
      <xdr:row>78</xdr:row>
      <xdr:rowOff>76789</xdr:rowOff>
    </xdr:to>
    <xdr:sp macro="" textlink="">
      <xdr:nvSpPr>
        <xdr:cNvPr id="205" name="楕円 204"/>
        <xdr:cNvSpPr/>
      </xdr:nvSpPr>
      <xdr:spPr>
        <a:xfrm>
          <a:off x="1079500" y="133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67916</xdr:rowOff>
    </xdr:from>
    <xdr:ext cx="599010" cy="259045"/>
    <xdr:sp macro="" textlink="">
      <xdr:nvSpPr>
        <xdr:cNvPr id="206" name="テキスト ボックス 205"/>
        <xdr:cNvSpPr txBox="1"/>
      </xdr:nvSpPr>
      <xdr:spPr>
        <a:xfrm>
          <a:off x="830795" y="1344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62640</xdr:rowOff>
    </xdr:from>
    <xdr:to>
      <xdr:col>24</xdr:col>
      <xdr:colOff>63500</xdr:colOff>
      <xdr:row>97</xdr:row>
      <xdr:rowOff>92957</xdr:rowOff>
    </xdr:to>
    <xdr:cxnSp macro="">
      <xdr:nvCxnSpPr>
        <xdr:cNvPr id="237" name="直線コネクタ 236"/>
        <xdr:cNvCxnSpPr/>
      </xdr:nvCxnSpPr>
      <xdr:spPr>
        <a:xfrm>
          <a:off x="3797300" y="16693290"/>
          <a:ext cx="8382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62640</xdr:rowOff>
    </xdr:from>
    <xdr:to>
      <xdr:col>19</xdr:col>
      <xdr:colOff>177800</xdr:colOff>
      <xdr:row>97</xdr:row>
      <xdr:rowOff>66385</xdr:rowOff>
    </xdr:to>
    <xdr:cxnSp macro="">
      <xdr:nvCxnSpPr>
        <xdr:cNvPr id="240" name="直線コネクタ 239"/>
        <xdr:cNvCxnSpPr/>
      </xdr:nvCxnSpPr>
      <xdr:spPr>
        <a:xfrm flipV="1">
          <a:off x="2908300" y="16693290"/>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44875</xdr:rowOff>
    </xdr:from>
    <xdr:to>
      <xdr:col>15</xdr:col>
      <xdr:colOff>50800</xdr:colOff>
      <xdr:row>97</xdr:row>
      <xdr:rowOff>66385</xdr:rowOff>
    </xdr:to>
    <xdr:cxnSp macro="">
      <xdr:nvCxnSpPr>
        <xdr:cNvPr id="243" name="直線コネクタ 242"/>
        <xdr:cNvCxnSpPr/>
      </xdr:nvCxnSpPr>
      <xdr:spPr>
        <a:xfrm>
          <a:off x="2019300" y="16504075"/>
          <a:ext cx="889000" cy="19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44875</xdr:rowOff>
    </xdr:from>
    <xdr:to>
      <xdr:col>10</xdr:col>
      <xdr:colOff>114300</xdr:colOff>
      <xdr:row>97</xdr:row>
      <xdr:rowOff>35643</xdr:rowOff>
    </xdr:to>
    <xdr:cxnSp macro="">
      <xdr:nvCxnSpPr>
        <xdr:cNvPr id="246" name="直線コネクタ 245"/>
        <xdr:cNvCxnSpPr/>
      </xdr:nvCxnSpPr>
      <xdr:spPr>
        <a:xfrm flipV="1">
          <a:off x="1130300" y="16504075"/>
          <a:ext cx="889000" cy="16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47" name="フローチャート: 判断 246"/>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163306</xdr:rowOff>
    </xdr:from>
    <xdr:ext cx="534377" cy="259045"/>
    <xdr:sp macro="" textlink="">
      <xdr:nvSpPr>
        <xdr:cNvPr id="248" name="テキスト ボックス 247"/>
        <xdr:cNvSpPr txBox="1"/>
      </xdr:nvSpPr>
      <xdr:spPr>
        <a:xfrm>
          <a:off x="1752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49" name="フローチャート: 判断 248"/>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19640</xdr:rowOff>
    </xdr:from>
    <xdr:ext cx="534377" cy="259045"/>
    <xdr:sp macro="" textlink="">
      <xdr:nvSpPr>
        <xdr:cNvPr id="250" name="テキスト ボックス 249"/>
        <xdr:cNvSpPr txBox="1"/>
      </xdr:nvSpPr>
      <xdr:spPr>
        <a:xfrm>
          <a:off x="863111" y="163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42157</xdr:rowOff>
    </xdr:from>
    <xdr:to>
      <xdr:col>24</xdr:col>
      <xdr:colOff>114300</xdr:colOff>
      <xdr:row>97</xdr:row>
      <xdr:rowOff>143757</xdr:rowOff>
    </xdr:to>
    <xdr:sp macro="" textlink="">
      <xdr:nvSpPr>
        <xdr:cNvPr id="256" name="楕円 255"/>
        <xdr:cNvSpPr/>
      </xdr:nvSpPr>
      <xdr:spPr>
        <a:xfrm>
          <a:off x="4584700" y="166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20584</xdr:rowOff>
    </xdr:from>
    <xdr:ext cx="534377" cy="259045"/>
    <xdr:sp macro="" textlink="">
      <xdr:nvSpPr>
        <xdr:cNvPr id="257" name="衛生費該当値テキスト"/>
        <xdr:cNvSpPr txBox="1"/>
      </xdr:nvSpPr>
      <xdr:spPr>
        <a:xfrm>
          <a:off x="4686300" y="166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11840</xdr:rowOff>
    </xdr:from>
    <xdr:to>
      <xdr:col>20</xdr:col>
      <xdr:colOff>38100</xdr:colOff>
      <xdr:row>97</xdr:row>
      <xdr:rowOff>113440</xdr:rowOff>
    </xdr:to>
    <xdr:sp macro="" textlink="">
      <xdr:nvSpPr>
        <xdr:cNvPr id="258" name="楕円 257"/>
        <xdr:cNvSpPr/>
      </xdr:nvSpPr>
      <xdr:spPr>
        <a:xfrm>
          <a:off x="3746500" y="166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104567</xdr:rowOff>
    </xdr:from>
    <xdr:ext cx="534377" cy="259045"/>
    <xdr:sp macro="" textlink="">
      <xdr:nvSpPr>
        <xdr:cNvPr id="259" name="テキスト ボックス 258"/>
        <xdr:cNvSpPr txBox="1"/>
      </xdr:nvSpPr>
      <xdr:spPr>
        <a:xfrm>
          <a:off x="3530111" y="167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15585</xdr:rowOff>
    </xdr:from>
    <xdr:to>
      <xdr:col>15</xdr:col>
      <xdr:colOff>101600</xdr:colOff>
      <xdr:row>97</xdr:row>
      <xdr:rowOff>117185</xdr:rowOff>
    </xdr:to>
    <xdr:sp macro="" textlink="">
      <xdr:nvSpPr>
        <xdr:cNvPr id="260" name="楕円 259"/>
        <xdr:cNvSpPr/>
      </xdr:nvSpPr>
      <xdr:spPr>
        <a:xfrm>
          <a:off x="2857500" y="16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108312</xdr:rowOff>
    </xdr:from>
    <xdr:ext cx="534377" cy="259045"/>
    <xdr:sp macro="" textlink="">
      <xdr:nvSpPr>
        <xdr:cNvPr id="261" name="テキスト ボックス 260"/>
        <xdr:cNvSpPr txBox="1"/>
      </xdr:nvSpPr>
      <xdr:spPr>
        <a:xfrm>
          <a:off x="2641111" y="167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165525</xdr:rowOff>
    </xdr:from>
    <xdr:to>
      <xdr:col>10</xdr:col>
      <xdr:colOff>165100</xdr:colOff>
      <xdr:row>96</xdr:row>
      <xdr:rowOff>95675</xdr:rowOff>
    </xdr:to>
    <xdr:sp macro="" textlink="">
      <xdr:nvSpPr>
        <xdr:cNvPr id="262" name="楕円 261"/>
        <xdr:cNvSpPr/>
      </xdr:nvSpPr>
      <xdr:spPr>
        <a:xfrm>
          <a:off x="1968500" y="164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112202</xdr:rowOff>
    </xdr:from>
    <xdr:ext cx="534377" cy="259045"/>
    <xdr:sp macro="" textlink="">
      <xdr:nvSpPr>
        <xdr:cNvPr id="263" name="テキスト ボックス 262"/>
        <xdr:cNvSpPr txBox="1"/>
      </xdr:nvSpPr>
      <xdr:spPr>
        <a:xfrm>
          <a:off x="1752111" y="162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156293</xdr:rowOff>
    </xdr:from>
    <xdr:to>
      <xdr:col>6</xdr:col>
      <xdr:colOff>38100</xdr:colOff>
      <xdr:row>97</xdr:row>
      <xdr:rowOff>86443</xdr:rowOff>
    </xdr:to>
    <xdr:sp macro="" textlink="">
      <xdr:nvSpPr>
        <xdr:cNvPr id="264" name="楕円 263"/>
        <xdr:cNvSpPr/>
      </xdr:nvSpPr>
      <xdr:spPr>
        <a:xfrm>
          <a:off x="1079500" y="166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77570</xdr:rowOff>
    </xdr:from>
    <xdr:ext cx="534377" cy="259045"/>
    <xdr:sp macro="" textlink="">
      <xdr:nvSpPr>
        <xdr:cNvPr id="265" name="テキスト ボックス 264"/>
        <xdr:cNvSpPr txBox="1"/>
      </xdr:nvSpPr>
      <xdr:spPr>
        <a:xfrm>
          <a:off x="863111" y="167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47346</xdr:rowOff>
    </xdr:from>
    <xdr:to>
      <xdr:col>55</xdr:col>
      <xdr:colOff>0</xdr:colOff>
      <xdr:row>38</xdr:row>
      <xdr:rowOff>48260</xdr:rowOff>
    </xdr:to>
    <xdr:cxnSp macro="">
      <xdr:nvCxnSpPr>
        <xdr:cNvPr id="292" name="直線コネクタ 291"/>
        <xdr:cNvCxnSpPr/>
      </xdr:nvCxnSpPr>
      <xdr:spPr>
        <a:xfrm flipV="1">
          <a:off x="9639300" y="656244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162103</xdr:rowOff>
    </xdr:from>
    <xdr:to>
      <xdr:col>50</xdr:col>
      <xdr:colOff>114300</xdr:colOff>
      <xdr:row>38</xdr:row>
      <xdr:rowOff>48260</xdr:rowOff>
    </xdr:to>
    <xdr:cxnSp macro="">
      <xdr:nvCxnSpPr>
        <xdr:cNvPr id="295" name="直線コネクタ 294"/>
        <xdr:cNvCxnSpPr/>
      </xdr:nvCxnSpPr>
      <xdr:spPr>
        <a:xfrm>
          <a:off x="8750300" y="650575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82093</xdr:rowOff>
    </xdr:from>
    <xdr:to>
      <xdr:col>45</xdr:col>
      <xdr:colOff>177800</xdr:colOff>
      <xdr:row>37</xdr:row>
      <xdr:rowOff>162103</xdr:rowOff>
    </xdr:to>
    <xdr:cxnSp macro="">
      <xdr:nvCxnSpPr>
        <xdr:cNvPr id="298" name="直線コネクタ 297"/>
        <xdr:cNvCxnSpPr/>
      </xdr:nvCxnSpPr>
      <xdr:spPr>
        <a:xfrm>
          <a:off x="7861300" y="6082843"/>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100381</xdr:rowOff>
    </xdr:from>
    <xdr:to>
      <xdr:col>41</xdr:col>
      <xdr:colOff>50800</xdr:colOff>
      <xdr:row>35</xdr:row>
      <xdr:rowOff>82093</xdr:rowOff>
    </xdr:to>
    <xdr:cxnSp macro="">
      <xdr:nvCxnSpPr>
        <xdr:cNvPr id="301" name="直線コネクタ 300"/>
        <xdr:cNvCxnSpPr/>
      </xdr:nvCxnSpPr>
      <xdr:spPr>
        <a:xfrm>
          <a:off x="6972300" y="5586781"/>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03" name="テキスト ボックス 302"/>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167996</xdr:rowOff>
    </xdr:from>
    <xdr:to>
      <xdr:col>55</xdr:col>
      <xdr:colOff>50800</xdr:colOff>
      <xdr:row>38</xdr:row>
      <xdr:rowOff>98146</xdr:rowOff>
    </xdr:to>
    <xdr:sp macro="" textlink="">
      <xdr:nvSpPr>
        <xdr:cNvPr id="311" name="楕円 310"/>
        <xdr:cNvSpPr/>
      </xdr:nvSpPr>
      <xdr:spPr>
        <a:xfrm>
          <a:off x="10426700" y="65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82923</xdr:rowOff>
    </xdr:from>
    <xdr:ext cx="378565" cy="259045"/>
    <xdr:sp macro="" textlink="">
      <xdr:nvSpPr>
        <xdr:cNvPr id="312" name="労働費該当値テキスト"/>
        <xdr:cNvSpPr txBox="1"/>
      </xdr:nvSpPr>
      <xdr:spPr>
        <a:xfrm>
          <a:off x="10528300" y="6426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168910</xdr:rowOff>
    </xdr:from>
    <xdr:to>
      <xdr:col>50</xdr:col>
      <xdr:colOff>165100</xdr:colOff>
      <xdr:row>38</xdr:row>
      <xdr:rowOff>99060</xdr:rowOff>
    </xdr:to>
    <xdr:sp macro="" textlink="">
      <xdr:nvSpPr>
        <xdr:cNvPr id="313" name="楕円 312"/>
        <xdr:cNvSpPr/>
      </xdr:nvSpPr>
      <xdr:spPr>
        <a:xfrm>
          <a:off x="9588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314" name="テキスト ボックス 313"/>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111303</xdr:rowOff>
    </xdr:from>
    <xdr:to>
      <xdr:col>46</xdr:col>
      <xdr:colOff>38100</xdr:colOff>
      <xdr:row>38</xdr:row>
      <xdr:rowOff>41453</xdr:rowOff>
    </xdr:to>
    <xdr:sp macro="" textlink="">
      <xdr:nvSpPr>
        <xdr:cNvPr id="315" name="楕円 314"/>
        <xdr:cNvSpPr/>
      </xdr:nvSpPr>
      <xdr:spPr>
        <a:xfrm>
          <a:off x="8699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32580</xdr:rowOff>
    </xdr:from>
    <xdr:ext cx="378565" cy="259045"/>
    <xdr:sp macro="" textlink="">
      <xdr:nvSpPr>
        <xdr:cNvPr id="316" name="テキスト ボックス 315"/>
        <xdr:cNvSpPr txBox="1"/>
      </xdr:nvSpPr>
      <xdr:spPr>
        <a:xfrm>
          <a:off x="8561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31293</xdr:rowOff>
    </xdr:from>
    <xdr:to>
      <xdr:col>41</xdr:col>
      <xdr:colOff>101600</xdr:colOff>
      <xdr:row>35</xdr:row>
      <xdr:rowOff>132893</xdr:rowOff>
    </xdr:to>
    <xdr:sp macro="" textlink="">
      <xdr:nvSpPr>
        <xdr:cNvPr id="317" name="楕円 316"/>
        <xdr:cNvSpPr/>
      </xdr:nvSpPr>
      <xdr:spPr>
        <a:xfrm>
          <a:off x="7810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124020</xdr:rowOff>
    </xdr:from>
    <xdr:ext cx="469744" cy="259045"/>
    <xdr:sp macro="" textlink="">
      <xdr:nvSpPr>
        <xdr:cNvPr id="318" name="テキスト ボックス 317"/>
        <xdr:cNvSpPr txBox="1"/>
      </xdr:nvSpPr>
      <xdr:spPr>
        <a:xfrm>
          <a:off x="7626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49581</xdr:rowOff>
    </xdr:from>
    <xdr:to>
      <xdr:col>36</xdr:col>
      <xdr:colOff>165100</xdr:colOff>
      <xdr:row>32</xdr:row>
      <xdr:rowOff>151181</xdr:rowOff>
    </xdr:to>
    <xdr:sp macro="" textlink="">
      <xdr:nvSpPr>
        <xdr:cNvPr id="319" name="楕円 318"/>
        <xdr:cNvSpPr/>
      </xdr:nvSpPr>
      <xdr:spPr>
        <a:xfrm>
          <a:off x="6921500" y="55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142308</xdr:rowOff>
    </xdr:from>
    <xdr:ext cx="469744" cy="259045"/>
    <xdr:sp macro="" textlink="">
      <xdr:nvSpPr>
        <xdr:cNvPr id="320" name="テキスト ボックス 319"/>
        <xdr:cNvSpPr txBox="1"/>
      </xdr:nvSpPr>
      <xdr:spPr>
        <a:xfrm>
          <a:off x="6737428" y="562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60210</xdr:rowOff>
    </xdr:from>
    <xdr:to>
      <xdr:col>55</xdr:col>
      <xdr:colOff>0</xdr:colOff>
      <xdr:row>56</xdr:row>
      <xdr:rowOff>168441</xdr:rowOff>
    </xdr:to>
    <xdr:cxnSp macro="">
      <xdr:nvCxnSpPr>
        <xdr:cNvPr id="345" name="直線コネクタ 344"/>
        <xdr:cNvCxnSpPr/>
      </xdr:nvCxnSpPr>
      <xdr:spPr>
        <a:xfrm flipV="1">
          <a:off x="9639300" y="9661410"/>
          <a:ext cx="838200" cy="10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168441</xdr:rowOff>
    </xdr:from>
    <xdr:to>
      <xdr:col>50</xdr:col>
      <xdr:colOff>114300</xdr:colOff>
      <xdr:row>57</xdr:row>
      <xdr:rowOff>20474</xdr:rowOff>
    </xdr:to>
    <xdr:cxnSp macro="">
      <xdr:nvCxnSpPr>
        <xdr:cNvPr id="348" name="直線コネクタ 347"/>
        <xdr:cNvCxnSpPr/>
      </xdr:nvCxnSpPr>
      <xdr:spPr>
        <a:xfrm flipV="1">
          <a:off x="8750300" y="9769641"/>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20474</xdr:rowOff>
    </xdr:from>
    <xdr:to>
      <xdr:col>45</xdr:col>
      <xdr:colOff>177800</xdr:colOff>
      <xdr:row>57</xdr:row>
      <xdr:rowOff>26200</xdr:rowOff>
    </xdr:to>
    <xdr:cxnSp macro="">
      <xdr:nvCxnSpPr>
        <xdr:cNvPr id="351" name="直線コネクタ 350"/>
        <xdr:cNvCxnSpPr/>
      </xdr:nvCxnSpPr>
      <xdr:spPr>
        <a:xfrm flipV="1">
          <a:off x="7861300" y="9793124"/>
          <a:ext cx="889000" cy="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103273</xdr:rowOff>
    </xdr:from>
    <xdr:to>
      <xdr:col>41</xdr:col>
      <xdr:colOff>50800</xdr:colOff>
      <xdr:row>57</xdr:row>
      <xdr:rowOff>26200</xdr:rowOff>
    </xdr:to>
    <xdr:cxnSp macro="">
      <xdr:nvCxnSpPr>
        <xdr:cNvPr id="354" name="直線コネクタ 353"/>
        <xdr:cNvCxnSpPr/>
      </xdr:nvCxnSpPr>
      <xdr:spPr>
        <a:xfrm>
          <a:off x="6972300" y="9533023"/>
          <a:ext cx="889000" cy="2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55" name="フローチャート: 判断 354"/>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73090</xdr:rowOff>
    </xdr:from>
    <xdr:ext cx="534377" cy="259045"/>
    <xdr:sp macro="" textlink="">
      <xdr:nvSpPr>
        <xdr:cNvPr id="356" name="テキスト ボックス 355"/>
        <xdr:cNvSpPr txBox="1"/>
      </xdr:nvSpPr>
      <xdr:spPr>
        <a:xfrm>
          <a:off x="7594111" y="95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57" name="フローチャート: 判断 356"/>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36226</xdr:rowOff>
    </xdr:from>
    <xdr:ext cx="534377" cy="259045"/>
    <xdr:sp macro="" textlink="">
      <xdr:nvSpPr>
        <xdr:cNvPr id="358" name="テキスト ボックス 357"/>
        <xdr:cNvSpPr txBox="1"/>
      </xdr:nvSpPr>
      <xdr:spPr>
        <a:xfrm>
          <a:off x="6705111" y="98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9410</xdr:rowOff>
    </xdr:from>
    <xdr:to>
      <xdr:col>55</xdr:col>
      <xdr:colOff>50800</xdr:colOff>
      <xdr:row>56</xdr:row>
      <xdr:rowOff>111010</xdr:rowOff>
    </xdr:to>
    <xdr:sp macro="" textlink="">
      <xdr:nvSpPr>
        <xdr:cNvPr id="364" name="楕円 363"/>
        <xdr:cNvSpPr/>
      </xdr:nvSpPr>
      <xdr:spPr>
        <a:xfrm>
          <a:off x="10426700" y="96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32287</xdr:rowOff>
    </xdr:from>
    <xdr:ext cx="534377" cy="259045"/>
    <xdr:sp macro="" textlink="">
      <xdr:nvSpPr>
        <xdr:cNvPr id="365" name="農林水産業費該当値テキスト"/>
        <xdr:cNvSpPr txBox="1"/>
      </xdr:nvSpPr>
      <xdr:spPr>
        <a:xfrm>
          <a:off x="10528300" y="946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117641</xdr:rowOff>
    </xdr:from>
    <xdr:to>
      <xdr:col>50</xdr:col>
      <xdr:colOff>165100</xdr:colOff>
      <xdr:row>57</xdr:row>
      <xdr:rowOff>47791</xdr:rowOff>
    </xdr:to>
    <xdr:sp macro="" textlink="">
      <xdr:nvSpPr>
        <xdr:cNvPr id="366" name="楕円 365"/>
        <xdr:cNvSpPr/>
      </xdr:nvSpPr>
      <xdr:spPr>
        <a:xfrm>
          <a:off x="9588500" y="971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64318</xdr:rowOff>
    </xdr:from>
    <xdr:ext cx="534377" cy="259045"/>
    <xdr:sp macro="" textlink="">
      <xdr:nvSpPr>
        <xdr:cNvPr id="367" name="テキスト ボックス 366"/>
        <xdr:cNvSpPr txBox="1"/>
      </xdr:nvSpPr>
      <xdr:spPr>
        <a:xfrm>
          <a:off x="9372111" y="94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141124</xdr:rowOff>
    </xdr:from>
    <xdr:to>
      <xdr:col>46</xdr:col>
      <xdr:colOff>38100</xdr:colOff>
      <xdr:row>57</xdr:row>
      <xdr:rowOff>71274</xdr:rowOff>
    </xdr:to>
    <xdr:sp macro="" textlink="">
      <xdr:nvSpPr>
        <xdr:cNvPr id="368" name="楕円 367"/>
        <xdr:cNvSpPr/>
      </xdr:nvSpPr>
      <xdr:spPr>
        <a:xfrm>
          <a:off x="8699500" y="97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62401</xdr:rowOff>
    </xdr:from>
    <xdr:ext cx="534377" cy="259045"/>
    <xdr:sp macro="" textlink="">
      <xdr:nvSpPr>
        <xdr:cNvPr id="369" name="テキスト ボックス 368"/>
        <xdr:cNvSpPr txBox="1"/>
      </xdr:nvSpPr>
      <xdr:spPr>
        <a:xfrm>
          <a:off x="8483111" y="983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146850</xdr:rowOff>
    </xdr:from>
    <xdr:to>
      <xdr:col>41</xdr:col>
      <xdr:colOff>101600</xdr:colOff>
      <xdr:row>57</xdr:row>
      <xdr:rowOff>77000</xdr:rowOff>
    </xdr:to>
    <xdr:sp macro="" textlink="">
      <xdr:nvSpPr>
        <xdr:cNvPr id="370" name="楕円 369"/>
        <xdr:cNvSpPr/>
      </xdr:nvSpPr>
      <xdr:spPr>
        <a:xfrm>
          <a:off x="7810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68127</xdr:rowOff>
    </xdr:from>
    <xdr:ext cx="534377" cy="259045"/>
    <xdr:sp macro="" textlink="">
      <xdr:nvSpPr>
        <xdr:cNvPr id="371" name="テキスト ボックス 370"/>
        <xdr:cNvSpPr txBox="1"/>
      </xdr:nvSpPr>
      <xdr:spPr>
        <a:xfrm>
          <a:off x="7594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52473</xdr:rowOff>
    </xdr:from>
    <xdr:to>
      <xdr:col>36</xdr:col>
      <xdr:colOff>165100</xdr:colOff>
      <xdr:row>55</xdr:row>
      <xdr:rowOff>154073</xdr:rowOff>
    </xdr:to>
    <xdr:sp macro="" textlink="">
      <xdr:nvSpPr>
        <xdr:cNvPr id="372" name="楕円 371"/>
        <xdr:cNvSpPr/>
      </xdr:nvSpPr>
      <xdr:spPr>
        <a:xfrm>
          <a:off x="6921500" y="94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170600</xdr:rowOff>
    </xdr:from>
    <xdr:ext cx="534377" cy="259045"/>
    <xdr:sp macro="" textlink="">
      <xdr:nvSpPr>
        <xdr:cNvPr id="373" name="テキスト ボックス 372"/>
        <xdr:cNvSpPr txBox="1"/>
      </xdr:nvSpPr>
      <xdr:spPr>
        <a:xfrm>
          <a:off x="6705111" y="925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168923</xdr:rowOff>
    </xdr:from>
    <xdr:to>
      <xdr:col>55</xdr:col>
      <xdr:colOff>0</xdr:colOff>
      <xdr:row>76</xdr:row>
      <xdr:rowOff>22720</xdr:rowOff>
    </xdr:to>
    <xdr:cxnSp macro="">
      <xdr:nvCxnSpPr>
        <xdr:cNvPr id="402" name="直線コネクタ 401"/>
        <xdr:cNvCxnSpPr/>
      </xdr:nvCxnSpPr>
      <xdr:spPr>
        <a:xfrm>
          <a:off x="9639300" y="13027673"/>
          <a:ext cx="838200" cy="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97219</xdr:rowOff>
    </xdr:from>
    <xdr:to>
      <xdr:col>50</xdr:col>
      <xdr:colOff>114300</xdr:colOff>
      <xdr:row>75</xdr:row>
      <xdr:rowOff>168923</xdr:rowOff>
    </xdr:to>
    <xdr:cxnSp macro="">
      <xdr:nvCxnSpPr>
        <xdr:cNvPr id="405" name="直線コネクタ 404"/>
        <xdr:cNvCxnSpPr/>
      </xdr:nvCxnSpPr>
      <xdr:spPr>
        <a:xfrm>
          <a:off x="8750300" y="12955969"/>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97219</xdr:rowOff>
    </xdr:from>
    <xdr:to>
      <xdr:col>45</xdr:col>
      <xdr:colOff>177800</xdr:colOff>
      <xdr:row>78</xdr:row>
      <xdr:rowOff>90385</xdr:rowOff>
    </xdr:to>
    <xdr:cxnSp macro="">
      <xdr:nvCxnSpPr>
        <xdr:cNvPr id="408" name="直線コネクタ 407"/>
        <xdr:cNvCxnSpPr/>
      </xdr:nvCxnSpPr>
      <xdr:spPr>
        <a:xfrm flipV="1">
          <a:off x="7861300" y="12955969"/>
          <a:ext cx="889000" cy="50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87681</xdr:rowOff>
    </xdr:from>
    <xdr:to>
      <xdr:col>41</xdr:col>
      <xdr:colOff>50800</xdr:colOff>
      <xdr:row>78</xdr:row>
      <xdr:rowOff>90385</xdr:rowOff>
    </xdr:to>
    <xdr:cxnSp macro="">
      <xdr:nvCxnSpPr>
        <xdr:cNvPr id="411" name="直線コネクタ 410"/>
        <xdr:cNvCxnSpPr/>
      </xdr:nvCxnSpPr>
      <xdr:spPr>
        <a:xfrm>
          <a:off x="6972300" y="13460781"/>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115709</xdr:rowOff>
    </xdr:from>
    <xdr:to>
      <xdr:col>41</xdr:col>
      <xdr:colOff>101600</xdr:colOff>
      <xdr:row>78</xdr:row>
      <xdr:rowOff>45859</xdr:rowOff>
    </xdr:to>
    <xdr:sp macro="" textlink="">
      <xdr:nvSpPr>
        <xdr:cNvPr id="412" name="フローチャート: 判断 411"/>
        <xdr:cNvSpPr/>
      </xdr:nvSpPr>
      <xdr:spPr>
        <a:xfrm>
          <a:off x="7810500" y="1331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62386</xdr:rowOff>
    </xdr:from>
    <xdr:ext cx="534377" cy="259045"/>
    <xdr:sp macro="" textlink="">
      <xdr:nvSpPr>
        <xdr:cNvPr id="413" name="テキスト ボックス 412"/>
        <xdr:cNvSpPr txBox="1"/>
      </xdr:nvSpPr>
      <xdr:spPr>
        <a:xfrm>
          <a:off x="7594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160401</xdr:rowOff>
    </xdr:from>
    <xdr:to>
      <xdr:col>36</xdr:col>
      <xdr:colOff>165100</xdr:colOff>
      <xdr:row>78</xdr:row>
      <xdr:rowOff>90551</xdr:rowOff>
    </xdr:to>
    <xdr:sp macro="" textlink="">
      <xdr:nvSpPr>
        <xdr:cNvPr id="414" name="フローチャート: 判断 413"/>
        <xdr:cNvSpPr/>
      </xdr:nvSpPr>
      <xdr:spPr>
        <a:xfrm>
          <a:off x="6921500" y="133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107078</xdr:rowOff>
    </xdr:from>
    <xdr:ext cx="534377" cy="259045"/>
    <xdr:sp macro="" textlink="">
      <xdr:nvSpPr>
        <xdr:cNvPr id="415" name="テキスト ボックス 414"/>
        <xdr:cNvSpPr txBox="1"/>
      </xdr:nvSpPr>
      <xdr:spPr>
        <a:xfrm>
          <a:off x="6705111" y="131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143370</xdr:rowOff>
    </xdr:from>
    <xdr:to>
      <xdr:col>55</xdr:col>
      <xdr:colOff>50800</xdr:colOff>
      <xdr:row>76</xdr:row>
      <xdr:rowOff>73521</xdr:rowOff>
    </xdr:to>
    <xdr:sp macro="" textlink="">
      <xdr:nvSpPr>
        <xdr:cNvPr id="421" name="楕円 420"/>
        <xdr:cNvSpPr/>
      </xdr:nvSpPr>
      <xdr:spPr>
        <a:xfrm>
          <a:off x="10426700" y="130021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166247</xdr:rowOff>
    </xdr:from>
    <xdr:ext cx="534377" cy="259045"/>
    <xdr:sp macro="" textlink="">
      <xdr:nvSpPr>
        <xdr:cNvPr id="422" name="商工費該当値テキスト"/>
        <xdr:cNvSpPr txBox="1"/>
      </xdr:nvSpPr>
      <xdr:spPr>
        <a:xfrm>
          <a:off x="10528300" y="128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118123</xdr:rowOff>
    </xdr:from>
    <xdr:to>
      <xdr:col>50</xdr:col>
      <xdr:colOff>165100</xdr:colOff>
      <xdr:row>76</xdr:row>
      <xdr:rowOff>48273</xdr:rowOff>
    </xdr:to>
    <xdr:sp macro="" textlink="">
      <xdr:nvSpPr>
        <xdr:cNvPr id="423" name="楕円 422"/>
        <xdr:cNvSpPr/>
      </xdr:nvSpPr>
      <xdr:spPr>
        <a:xfrm>
          <a:off x="9588500" y="129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64800</xdr:rowOff>
    </xdr:from>
    <xdr:ext cx="534377" cy="259045"/>
    <xdr:sp macro="" textlink="">
      <xdr:nvSpPr>
        <xdr:cNvPr id="424" name="テキスト ボックス 423"/>
        <xdr:cNvSpPr txBox="1"/>
      </xdr:nvSpPr>
      <xdr:spPr>
        <a:xfrm>
          <a:off x="9372111" y="127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46419</xdr:rowOff>
    </xdr:from>
    <xdr:to>
      <xdr:col>46</xdr:col>
      <xdr:colOff>38100</xdr:colOff>
      <xdr:row>75</xdr:row>
      <xdr:rowOff>148019</xdr:rowOff>
    </xdr:to>
    <xdr:sp macro="" textlink="">
      <xdr:nvSpPr>
        <xdr:cNvPr id="425" name="楕円 424"/>
        <xdr:cNvSpPr/>
      </xdr:nvSpPr>
      <xdr:spPr>
        <a:xfrm>
          <a:off x="8699500" y="12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164546</xdr:rowOff>
    </xdr:from>
    <xdr:ext cx="534377" cy="259045"/>
    <xdr:sp macro="" textlink="">
      <xdr:nvSpPr>
        <xdr:cNvPr id="426" name="テキスト ボックス 425"/>
        <xdr:cNvSpPr txBox="1"/>
      </xdr:nvSpPr>
      <xdr:spPr>
        <a:xfrm>
          <a:off x="8483111" y="1268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39585</xdr:rowOff>
    </xdr:from>
    <xdr:to>
      <xdr:col>41</xdr:col>
      <xdr:colOff>101600</xdr:colOff>
      <xdr:row>78</xdr:row>
      <xdr:rowOff>141185</xdr:rowOff>
    </xdr:to>
    <xdr:sp macro="" textlink="">
      <xdr:nvSpPr>
        <xdr:cNvPr id="427" name="楕円 426"/>
        <xdr:cNvSpPr/>
      </xdr:nvSpPr>
      <xdr:spPr>
        <a:xfrm>
          <a:off x="7810500" y="134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132312</xdr:rowOff>
    </xdr:from>
    <xdr:ext cx="469744" cy="259045"/>
    <xdr:sp macro="" textlink="">
      <xdr:nvSpPr>
        <xdr:cNvPr id="428" name="テキスト ボックス 427"/>
        <xdr:cNvSpPr txBox="1"/>
      </xdr:nvSpPr>
      <xdr:spPr>
        <a:xfrm>
          <a:off x="7626428" y="1350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36881</xdr:rowOff>
    </xdr:from>
    <xdr:to>
      <xdr:col>36</xdr:col>
      <xdr:colOff>165100</xdr:colOff>
      <xdr:row>78</xdr:row>
      <xdr:rowOff>138481</xdr:rowOff>
    </xdr:to>
    <xdr:sp macro="" textlink="">
      <xdr:nvSpPr>
        <xdr:cNvPr id="429" name="楕円 428"/>
        <xdr:cNvSpPr/>
      </xdr:nvSpPr>
      <xdr:spPr>
        <a:xfrm>
          <a:off x="6921500" y="134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129608</xdr:rowOff>
    </xdr:from>
    <xdr:ext cx="534377" cy="259045"/>
    <xdr:sp macro="" textlink="">
      <xdr:nvSpPr>
        <xdr:cNvPr id="430" name="テキスト ボックス 429"/>
        <xdr:cNvSpPr txBox="1"/>
      </xdr:nvSpPr>
      <xdr:spPr>
        <a:xfrm>
          <a:off x="6705111" y="1350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xdr:rowOff>
    </xdr:from>
    <xdr:to>
      <xdr:col>55</xdr:col>
      <xdr:colOff>0</xdr:colOff>
      <xdr:row>98</xdr:row>
      <xdr:rowOff>1530</xdr:rowOff>
    </xdr:to>
    <xdr:cxnSp macro="">
      <xdr:nvCxnSpPr>
        <xdr:cNvPr id="455" name="直線コネクタ 454"/>
        <xdr:cNvCxnSpPr/>
      </xdr:nvCxnSpPr>
      <xdr:spPr>
        <a:xfrm>
          <a:off x="9639300" y="16802647"/>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547</xdr:rowOff>
    </xdr:from>
    <xdr:to>
      <xdr:col>50</xdr:col>
      <xdr:colOff>114300</xdr:colOff>
      <xdr:row>98</xdr:row>
      <xdr:rowOff>812</xdr:rowOff>
    </xdr:to>
    <xdr:cxnSp macro="">
      <xdr:nvCxnSpPr>
        <xdr:cNvPr id="458" name="直線コネクタ 457"/>
        <xdr:cNvCxnSpPr/>
      </xdr:nvCxnSpPr>
      <xdr:spPr>
        <a:xfrm flipV="1">
          <a:off x="8750300" y="16802647"/>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812</xdr:rowOff>
    </xdr:from>
    <xdr:to>
      <xdr:col>45</xdr:col>
      <xdr:colOff>177800</xdr:colOff>
      <xdr:row>98</xdr:row>
      <xdr:rowOff>1138</xdr:rowOff>
    </xdr:to>
    <xdr:cxnSp macro="">
      <xdr:nvCxnSpPr>
        <xdr:cNvPr id="461" name="直線コネクタ 460"/>
        <xdr:cNvCxnSpPr/>
      </xdr:nvCxnSpPr>
      <xdr:spPr>
        <a:xfrm flipV="1">
          <a:off x="7861300" y="1680291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166257</xdr:rowOff>
    </xdr:from>
    <xdr:to>
      <xdr:col>41</xdr:col>
      <xdr:colOff>50800</xdr:colOff>
      <xdr:row>98</xdr:row>
      <xdr:rowOff>1138</xdr:rowOff>
    </xdr:to>
    <xdr:cxnSp macro="">
      <xdr:nvCxnSpPr>
        <xdr:cNvPr id="464" name="直線コネクタ 463"/>
        <xdr:cNvCxnSpPr/>
      </xdr:nvCxnSpPr>
      <xdr:spPr>
        <a:xfrm>
          <a:off x="6972300" y="16796907"/>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5" name="フローチャート: 判断 464"/>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59492</xdr:rowOff>
    </xdr:from>
    <xdr:ext cx="534377" cy="259045"/>
    <xdr:sp macro="" textlink="">
      <xdr:nvSpPr>
        <xdr:cNvPr id="466" name="テキスト ボックス 465"/>
        <xdr:cNvSpPr txBox="1"/>
      </xdr:nvSpPr>
      <xdr:spPr>
        <a:xfrm>
          <a:off x="7594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67" name="フローチャート: 判断 466"/>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58242</xdr:rowOff>
    </xdr:from>
    <xdr:ext cx="534377" cy="259045"/>
    <xdr:sp macro="" textlink="">
      <xdr:nvSpPr>
        <xdr:cNvPr id="468" name="テキスト ボックス 467"/>
        <xdr:cNvSpPr txBox="1"/>
      </xdr:nvSpPr>
      <xdr:spPr>
        <a:xfrm>
          <a:off x="6705111" y="165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122180</xdr:rowOff>
    </xdr:from>
    <xdr:to>
      <xdr:col>55</xdr:col>
      <xdr:colOff>50800</xdr:colOff>
      <xdr:row>98</xdr:row>
      <xdr:rowOff>52330</xdr:rowOff>
    </xdr:to>
    <xdr:sp macro="" textlink="">
      <xdr:nvSpPr>
        <xdr:cNvPr id="474" name="楕円 473"/>
        <xdr:cNvSpPr/>
      </xdr:nvSpPr>
      <xdr:spPr>
        <a:xfrm>
          <a:off x="10426700" y="16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121197</xdr:rowOff>
    </xdr:from>
    <xdr:to>
      <xdr:col>50</xdr:col>
      <xdr:colOff>165100</xdr:colOff>
      <xdr:row>98</xdr:row>
      <xdr:rowOff>51347</xdr:rowOff>
    </xdr:to>
    <xdr:sp macro="" textlink="">
      <xdr:nvSpPr>
        <xdr:cNvPr id="476" name="楕円 475"/>
        <xdr:cNvSpPr/>
      </xdr:nvSpPr>
      <xdr:spPr>
        <a:xfrm>
          <a:off x="9588500" y="167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42474</xdr:rowOff>
    </xdr:from>
    <xdr:ext cx="534377" cy="259045"/>
    <xdr:sp macro="" textlink="">
      <xdr:nvSpPr>
        <xdr:cNvPr id="477" name="テキスト ボックス 476"/>
        <xdr:cNvSpPr txBox="1"/>
      </xdr:nvSpPr>
      <xdr:spPr>
        <a:xfrm>
          <a:off x="9372111" y="168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121462</xdr:rowOff>
    </xdr:from>
    <xdr:to>
      <xdr:col>46</xdr:col>
      <xdr:colOff>38100</xdr:colOff>
      <xdr:row>98</xdr:row>
      <xdr:rowOff>51612</xdr:rowOff>
    </xdr:to>
    <xdr:sp macro="" textlink="">
      <xdr:nvSpPr>
        <xdr:cNvPr id="478" name="楕円 477"/>
        <xdr:cNvSpPr/>
      </xdr:nvSpPr>
      <xdr:spPr>
        <a:xfrm>
          <a:off x="8699500" y="167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42739</xdr:rowOff>
    </xdr:from>
    <xdr:ext cx="534377" cy="259045"/>
    <xdr:sp macro="" textlink="">
      <xdr:nvSpPr>
        <xdr:cNvPr id="479" name="テキスト ボックス 478"/>
        <xdr:cNvSpPr txBox="1"/>
      </xdr:nvSpPr>
      <xdr:spPr>
        <a:xfrm>
          <a:off x="8483111" y="168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121788</xdr:rowOff>
    </xdr:from>
    <xdr:to>
      <xdr:col>41</xdr:col>
      <xdr:colOff>101600</xdr:colOff>
      <xdr:row>98</xdr:row>
      <xdr:rowOff>51938</xdr:rowOff>
    </xdr:to>
    <xdr:sp macro="" textlink="">
      <xdr:nvSpPr>
        <xdr:cNvPr id="480" name="楕円 479"/>
        <xdr:cNvSpPr/>
      </xdr:nvSpPr>
      <xdr:spPr>
        <a:xfrm>
          <a:off x="7810500" y="167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43065</xdr:rowOff>
    </xdr:from>
    <xdr:ext cx="534377" cy="259045"/>
    <xdr:sp macro="" textlink="">
      <xdr:nvSpPr>
        <xdr:cNvPr id="481" name="テキスト ボックス 480"/>
        <xdr:cNvSpPr txBox="1"/>
      </xdr:nvSpPr>
      <xdr:spPr>
        <a:xfrm>
          <a:off x="7594111" y="168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115457</xdr:rowOff>
    </xdr:from>
    <xdr:to>
      <xdr:col>36</xdr:col>
      <xdr:colOff>165100</xdr:colOff>
      <xdr:row>98</xdr:row>
      <xdr:rowOff>45607</xdr:rowOff>
    </xdr:to>
    <xdr:sp macro="" textlink="">
      <xdr:nvSpPr>
        <xdr:cNvPr id="482" name="楕円 481"/>
        <xdr:cNvSpPr/>
      </xdr:nvSpPr>
      <xdr:spPr>
        <a:xfrm>
          <a:off x="6921500" y="1674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36734</xdr:rowOff>
    </xdr:from>
    <xdr:ext cx="534377" cy="259045"/>
    <xdr:sp macro="" textlink="">
      <xdr:nvSpPr>
        <xdr:cNvPr id="483" name="テキスト ボックス 482"/>
        <xdr:cNvSpPr txBox="1"/>
      </xdr:nvSpPr>
      <xdr:spPr>
        <a:xfrm>
          <a:off x="6705111" y="1683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56310</xdr:rowOff>
    </xdr:from>
    <xdr:to>
      <xdr:col>85</xdr:col>
      <xdr:colOff>127000</xdr:colOff>
      <xdr:row>37</xdr:row>
      <xdr:rowOff>85799</xdr:rowOff>
    </xdr:to>
    <xdr:cxnSp macro="">
      <xdr:nvCxnSpPr>
        <xdr:cNvPr id="514" name="直線コネクタ 513"/>
        <xdr:cNvCxnSpPr/>
      </xdr:nvCxnSpPr>
      <xdr:spPr>
        <a:xfrm flipV="1">
          <a:off x="15481300" y="6399960"/>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43198</xdr:rowOff>
    </xdr:from>
    <xdr:to>
      <xdr:col>81</xdr:col>
      <xdr:colOff>50800</xdr:colOff>
      <xdr:row>37</xdr:row>
      <xdr:rowOff>85799</xdr:rowOff>
    </xdr:to>
    <xdr:cxnSp macro="">
      <xdr:nvCxnSpPr>
        <xdr:cNvPr id="517" name="直線コネクタ 516"/>
        <xdr:cNvCxnSpPr/>
      </xdr:nvCxnSpPr>
      <xdr:spPr>
        <a:xfrm>
          <a:off x="14592300" y="6386848"/>
          <a:ext cx="889000" cy="4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24959</xdr:rowOff>
    </xdr:from>
    <xdr:to>
      <xdr:col>76</xdr:col>
      <xdr:colOff>114300</xdr:colOff>
      <xdr:row>37</xdr:row>
      <xdr:rowOff>43198</xdr:rowOff>
    </xdr:to>
    <xdr:cxnSp macro="">
      <xdr:nvCxnSpPr>
        <xdr:cNvPr id="520" name="直線コネクタ 519"/>
        <xdr:cNvCxnSpPr/>
      </xdr:nvCxnSpPr>
      <xdr:spPr>
        <a:xfrm>
          <a:off x="13703300" y="6368609"/>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163393</xdr:rowOff>
    </xdr:from>
    <xdr:to>
      <xdr:col>71</xdr:col>
      <xdr:colOff>177800</xdr:colOff>
      <xdr:row>37</xdr:row>
      <xdr:rowOff>24959</xdr:rowOff>
    </xdr:to>
    <xdr:cxnSp macro="">
      <xdr:nvCxnSpPr>
        <xdr:cNvPr id="523" name="直線コネクタ 522"/>
        <xdr:cNvCxnSpPr/>
      </xdr:nvCxnSpPr>
      <xdr:spPr>
        <a:xfrm>
          <a:off x="12814300" y="6335593"/>
          <a:ext cx="889000" cy="3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4" name="フローチャート: 判断 523"/>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121521</xdr:rowOff>
    </xdr:from>
    <xdr:ext cx="534377" cy="259045"/>
    <xdr:sp macro="" textlink="">
      <xdr:nvSpPr>
        <xdr:cNvPr id="525" name="テキスト ボックス 524"/>
        <xdr:cNvSpPr txBox="1"/>
      </xdr:nvSpPr>
      <xdr:spPr>
        <a:xfrm>
          <a:off x="13436111" y="64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6" name="フローチャート: 判断 525"/>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139499</xdr:rowOff>
    </xdr:from>
    <xdr:ext cx="534377" cy="259045"/>
    <xdr:sp macro="" textlink="">
      <xdr:nvSpPr>
        <xdr:cNvPr id="527" name="テキスト ボックス 526"/>
        <xdr:cNvSpPr txBox="1"/>
      </xdr:nvSpPr>
      <xdr:spPr>
        <a:xfrm>
          <a:off x="12547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5510</xdr:rowOff>
    </xdr:from>
    <xdr:to>
      <xdr:col>85</xdr:col>
      <xdr:colOff>177800</xdr:colOff>
      <xdr:row>37</xdr:row>
      <xdr:rowOff>107110</xdr:rowOff>
    </xdr:to>
    <xdr:sp macro="" textlink="">
      <xdr:nvSpPr>
        <xdr:cNvPr id="533" name="楕円 532"/>
        <xdr:cNvSpPr/>
      </xdr:nvSpPr>
      <xdr:spPr>
        <a:xfrm>
          <a:off x="16268700" y="63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155387</xdr:rowOff>
    </xdr:from>
    <xdr:ext cx="534377" cy="259045"/>
    <xdr:sp macro="" textlink="">
      <xdr:nvSpPr>
        <xdr:cNvPr id="534" name="消防費該当値テキスト"/>
        <xdr:cNvSpPr txBox="1"/>
      </xdr:nvSpPr>
      <xdr:spPr>
        <a:xfrm>
          <a:off x="16370300" y="63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34999</xdr:rowOff>
    </xdr:from>
    <xdr:to>
      <xdr:col>81</xdr:col>
      <xdr:colOff>101600</xdr:colOff>
      <xdr:row>37</xdr:row>
      <xdr:rowOff>136599</xdr:rowOff>
    </xdr:to>
    <xdr:sp macro="" textlink="">
      <xdr:nvSpPr>
        <xdr:cNvPr id="535" name="楕円 534"/>
        <xdr:cNvSpPr/>
      </xdr:nvSpPr>
      <xdr:spPr>
        <a:xfrm>
          <a:off x="15430500" y="637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127726</xdr:rowOff>
    </xdr:from>
    <xdr:ext cx="534377" cy="259045"/>
    <xdr:sp macro="" textlink="">
      <xdr:nvSpPr>
        <xdr:cNvPr id="536" name="テキスト ボックス 535"/>
        <xdr:cNvSpPr txBox="1"/>
      </xdr:nvSpPr>
      <xdr:spPr>
        <a:xfrm>
          <a:off x="15214111"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163848</xdr:rowOff>
    </xdr:from>
    <xdr:to>
      <xdr:col>76</xdr:col>
      <xdr:colOff>165100</xdr:colOff>
      <xdr:row>37</xdr:row>
      <xdr:rowOff>93998</xdr:rowOff>
    </xdr:to>
    <xdr:sp macro="" textlink="">
      <xdr:nvSpPr>
        <xdr:cNvPr id="537" name="楕円 536"/>
        <xdr:cNvSpPr/>
      </xdr:nvSpPr>
      <xdr:spPr>
        <a:xfrm>
          <a:off x="145415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110525</xdr:rowOff>
    </xdr:from>
    <xdr:ext cx="534377" cy="259045"/>
    <xdr:sp macro="" textlink="">
      <xdr:nvSpPr>
        <xdr:cNvPr id="538" name="テキスト ボックス 537"/>
        <xdr:cNvSpPr txBox="1"/>
      </xdr:nvSpPr>
      <xdr:spPr>
        <a:xfrm>
          <a:off x="14325111" y="61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145609</xdr:rowOff>
    </xdr:from>
    <xdr:to>
      <xdr:col>72</xdr:col>
      <xdr:colOff>38100</xdr:colOff>
      <xdr:row>37</xdr:row>
      <xdr:rowOff>75759</xdr:rowOff>
    </xdr:to>
    <xdr:sp macro="" textlink="">
      <xdr:nvSpPr>
        <xdr:cNvPr id="539" name="楕円 538"/>
        <xdr:cNvSpPr/>
      </xdr:nvSpPr>
      <xdr:spPr>
        <a:xfrm>
          <a:off x="13652500" y="63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92286</xdr:rowOff>
    </xdr:from>
    <xdr:ext cx="534377" cy="259045"/>
    <xdr:sp macro="" textlink="">
      <xdr:nvSpPr>
        <xdr:cNvPr id="540" name="テキスト ボックス 539"/>
        <xdr:cNvSpPr txBox="1"/>
      </xdr:nvSpPr>
      <xdr:spPr>
        <a:xfrm>
          <a:off x="13436111" y="6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112593</xdr:rowOff>
    </xdr:from>
    <xdr:to>
      <xdr:col>67</xdr:col>
      <xdr:colOff>101600</xdr:colOff>
      <xdr:row>37</xdr:row>
      <xdr:rowOff>42743</xdr:rowOff>
    </xdr:to>
    <xdr:sp macro="" textlink="">
      <xdr:nvSpPr>
        <xdr:cNvPr id="541" name="楕円 540"/>
        <xdr:cNvSpPr/>
      </xdr:nvSpPr>
      <xdr:spPr>
        <a:xfrm>
          <a:off x="12763500" y="62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59270</xdr:rowOff>
    </xdr:from>
    <xdr:ext cx="534377" cy="259045"/>
    <xdr:sp macro="" textlink="">
      <xdr:nvSpPr>
        <xdr:cNvPr id="542" name="テキスト ボックス 541"/>
        <xdr:cNvSpPr txBox="1"/>
      </xdr:nvSpPr>
      <xdr:spPr>
        <a:xfrm>
          <a:off x="12547111" y="60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52057</xdr:rowOff>
    </xdr:from>
    <xdr:to>
      <xdr:col>85</xdr:col>
      <xdr:colOff>127000</xdr:colOff>
      <xdr:row>58</xdr:row>
      <xdr:rowOff>84315</xdr:rowOff>
    </xdr:to>
    <xdr:cxnSp macro="">
      <xdr:nvCxnSpPr>
        <xdr:cNvPr id="572" name="直線コネクタ 571"/>
        <xdr:cNvCxnSpPr/>
      </xdr:nvCxnSpPr>
      <xdr:spPr>
        <a:xfrm flipV="1">
          <a:off x="15481300" y="9996157"/>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82321</xdr:rowOff>
    </xdr:from>
    <xdr:to>
      <xdr:col>81</xdr:col>
      <xdr:colOff>50800</xdr:colOff>
      <xdr:row>58</xdr:row>
      <xdr:rowOff>84315</xdr:rowOff>
    </xdr:to>
    <xdr:cxnSp macro="">
      <xdr:nvCxnSpPr>
        <xdr:cNvPr id="575" name="直線コネクタ 574"/>
        <xdr:cNvCxnSpPr/>
      </xdr:nvCxnSpPr>
      <xdr:spPr>
        <a:xfrm>
          <a:off x="14592300" y="10026421"/>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82321</xdr:rowOff>
    </xdr:from>
    <xdr:to>
      <xdr:col>76</xdr:col>
      <xdr:colOff>114300</xdr:colOff>
      <xdr:row>58</xdr:row>
      <xdr:rowOff>91745</xdr:rowOff>
    </xdr:to>
    <xdr:cxnSp macro="">
      <xdr:nvCxnSpPr>
        <xdr:cNvPr id="578" name="直線コネクタ 577"/>
        <xdr:cNvCxnSpPr/>
      </xdr:nvCxnSpPr>
      <xdr:spPr>
        <a:xfrm flipV="1">
          <a:off x="13703300" y="10026421"/>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17602</xdr:rowOff>
    </xdr:from>
    <xdr:to>
      <xdr:col>71</xdr:col>
      <xdr:colOff>177800</xdr:colOff>
      <xdr:row>58</xdr:row>
      <xdr:rowOff>91745</xdr:rowOff>
    </xdr:to>
    <xdr:cxnSp macro="">
      <xdr:nvCxnSpPr>
        <xdr:cNvPr id="581" name="直線コネクタ 580"/>
        <xdr:cNvCxnSpPr/>
      </xdr:nvCxnSpPr>
      <xdr:spPr>
        <a:xfrm>
          <a:off x="12814300" y="9790252"/>
          <a:ext cx="889000" cy="2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2" name="フローチャート: 判断 581"/>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96359</xdr:rowOff>
    </xdr:from>
    <xdr:ext cx="534377" cy="259045"/>
    <xdr:sp macro="" textlink="">
      <xdr:nvSpPr>
        <xdr:cNvPr id="583" name="テキスト ボックス 582"/>
        <xdr:cNvSpPr txBox="1"/>
      </xdr:nvSpPr>
      <xdr:spPr>
        <a:xfrm>
          <a:off x="13436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4" name="フローチャート: 判断 583"/>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84193</xdr:rowOff>
    </xdr:from>
    <xdr:ext cx="534377" cy="259045"/>
    <xdr:sp macro="" textlink="">
      <xdr:nvSpPr>
        <xdr:cNvPr id="585" name="テキスト ボックス 584"/>
        <xdr:cNvSpPr txBox="1"/>
      </xdr:nvSpPr>
      <xdr:spPr>
        <a:xfrm>
          <a:off x="12547111" y="98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1257</xdr:rowOff>
    </xdr:from>
    <xdr:to>
      <xdr:col>85</xdr:col>
      <xdr:colOff>177800</xdr:colOff>
      <xdr:row>58</xdr:row>
      <xdr:rowOff>102857</xdr:rowOff>
    </xdr:to>
    <xdr:sp macro="" textlink="">
      <xdr:nvSpPr>
        <xdr:cNvPr id="591" name="楕円 590"/>
        <xdr:cNvSpPr/>
      </xdr:nvSpPr>
      <xdr:spPr>
        <a:xfrm>
          <a:off x="16268700" y="99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151134</xdr:rowOff>
    </xdr:from>
    <xdr:ext cx="534377" cy="259045"/>
    <xdr:sp macro="" textlink="">
      <xdr:nvSpPr>
        <xdr:cNvPr id="592" name="教育費該当値テキスト"/>
        <xdr:cNvSpPr txBox="1"/>
      </xdr:nvSpPr>
      <xdr:spPr>
        <a:xfrm>
          <a:off x="16370300" y="99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33515</xdr:rowOff>
    </xdr:from>
    <xdr:to>
      <xdr:col>81</xdr:col>
      <xdr:colOff>101600</xdr:colOff>
      <xdr:row>58</xdr:row>
      <xdr:rowOff>135115</xdr:rowOff>
    </xdr:to>
    <xdr:sp macro="" textlink="">
      <xdr:nvSpPr>
        <xdr:cNvPr id="593" name="楕円 592"/>
        <xdr:cNvSpPr/>
      </xdr:nvSpPr>
      <xdr:spPr>
        <a:xfrm>
          <a:off x="15430500" y="997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126242</xdr:rowOff>
    </xdr:from>
    <xdr:ext cx="534377" cy="259045"/>
    <xdr:sp macro="" textlink="">
      <xdr:nvSpPr>
        <xdr:cNvPr id="594" name="テキスト ボックス 593"/>
        <xdr:cNvSpPr txBox="1"/>
      </xdr:nvSpPr>
      <xdr:spPr>
        <a:xfrm>
          <a:off x="15214111" y="10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31521</xdr:rowOff>
    </xdr:from>
    <xdr:to>
      <xdr:col>76</xdr:col>
      <xdr:colOff>165100</xdr:colOff>
      <xdr:row>58</xdr:row>
      <xdr:rowOff>133121</xdr:rowOff>
    </xdr:to>
    <xdr:sp macro="" textlink="">
      <xdr:nvSpPr>
        <xdr:cNvPr id="595" name="楕円 594"/>
        <xdr:cNvSpPr/>
      </xdr:nvSpPr>
      <xdr:spPr>
        <a:xfrm>
          <a:off x="14541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124248</xdr:rowOff>
    </xdr:from>
    <xdr:ext cx="534377" cy="259045"/>
    <xdr:sp macro="" textlink="">
      <xdr:nvSpPr>
        <xdr:cNvPr id="596" name="テキスト ボックス 595"/>
        <xdr:cNvSpPr txBox="1"/>
      </xdr:nvSpPr>
      <xdr:spPr>
        <a:xfrm>
          <a:off x="14325111" y="100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40945</xdr:rowOff>
    </xdr:from>
    <xdr:to>
      <xdr:col>72</xdr:col>
      <xdr:colOff>38100</xdr:colOff>
      <xdr:row>58</xdr:row>
      <xdr:rowOff>142545</xdr:rowOff>
    </xdr:to>
    <xdr:sp macro="" textlink="">
      <xdr:nvSpPr>
        <xdr:cNvPr id="597" name="楕円 596"/>
        <xdr:cNvSpPr/>
      </xdr:nvSpPr>
      <xdr:spPr>
        <a:xfrm>
          <a:off x="13652500" y="99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133672</xdr:rowOff>
    </xdr:from>
    <xdr:ext cx="534377" cy="259045"/>
    <xdr:sp macro="" textlink="">
      <xdr:nvSpPr>
        <xdr:cNvPr id="598" name="テキスト ボックス 597"/>
        <xdr:cNvSpPr txBox="1"/>
      </xdr:nvSpPr>
      <xdr:spPr>
        <a:xfrm>
          <a:off x="13436111" y="100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138252</xdr:rowOff>
    </xdr:from>
    <xdr:to>
      <xdr:col>67</xdr:col>
      <xdr:colOff>101600</xdr:colOff>
      <xdr:row>57</xdr:row>
      <xdr:rowOff>68402</xdr:rowOff>
    </xdr:to>
    <xdr:sp macro="" textlink="">
      <xdr:nvSpPr>
        <xdr:cNvPr id="599" name="楕円 598"/>
        <xdr:cNvSpPr/>
      </xdr:nvSpPr>
      <xdr:spPr>
        <a:xfrm>
          <a:off x="12763500" y="97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84929</xdr:rowOff>
    </xdr:from>
    <xdr:ext cx="534377" cy="259045"/>
    <xdr:sp macro="" textlink="">
      <xdr:nvSpPr>
        <xdr:cNvPr id="600" name="テキスト ボックス 599"/>
        <xdr:cNvSpPr txBox="1"/>
      </xdr:nvSpPr>
      <xdr:spPr>
        <a:xfrm>
          <a:off x="12547111" y="951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38593</xdr:rowOff>
    </xdr:from>
    <xdr:to>
      <xdr:col>85</xdr:col>
      <xdr:colOff>127000</xdr:colOff>
      <xdr:row>79</xdr:row>
      <xdr:rowOff>97464</xdr:rowOff>
    </xdr:to>
    <xdr:cxnSp macro="">
      <xdr:nvCxnSpPr>
        <xdr:cNvPr id="631" name="直線コネクタ 630"/>
        <xdr:cNvCxnSpPr/>
      </xdr:nvCxnSpPr>
      <xdr:spPr>
        <a:xfrm flipV="1">
          <a:off x="15481300" y="13583143"/>
          <a:ext cx="838200" cy="5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2"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92565</xdr:rowOff>
    </xdr:from>
    <xdr:to>
      <xdr:col>81</xdr:col>
      <xdr:colOff>50800</xdr:colOff>
      <xdr:row>79</xdr:row>
      <xdr:rowOff>97464</xdr:rowOff>
    </xdr:to>
    <xdr:cxnSp macro="">
      <xdr:nvCxnSpPr>
        <xdr:cNvPr id="634" name="直線コネクタ 633"/>
        <xdr:cNvCxnSpPr/>
      </xdr:nvCxnSpPr>
      <xdr:spPr>
        <a:xfrm>
          <a:off x="14592300" y="1363711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77205</xdr:rowOff>
    </xdr:from>
    <xdr:to>
      <xdr:col>76</xdr:col>
      <xdr:colOff>114300</xdr:colOff>
      <xdr:row>79</xdr:row>
      <xdr:rowOff>92565</xdr:rowOff>
    </xdr:to>
    <xdr:cxnSp macro="">
      <xdr:nvCxnSpPr>
        <xdr:cNvPr id="637" name="直線コネクタ 636"/>
        <xdr:cNvCxnSpPr/>
      </xdr:nvCxnSpPr>
      <xdr:spPr>
        <a:xfrm>
          <a:off x="13703300" y="13621755"/>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77205</xdr:rowOff>
    </xdr:from>
    <xdr:to>
      <xdr:col>71</xdr:col>
      <xdr:colOff>177800</xdr:colOff>
      <xdr:row>79</xdr:row>
      <xdr:rowOff>98214</xdr:rowOff>
    </xdr:to>
    <xdr:cxnSp macro="">
      <xdr:nvCxnSpPr>
        <xdr:cNvPr id="640" name="直線コネクタ 639"/>
        <xdr:cNvCxnSpPr/>
      </xdr:nvCxnSpPr>
      <xdr:spPr>
        <a:xfrm flipV="1">
          <a:off x="12814300" y="13621755"/>
          <a:ext cx="8890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1" name="フローチャート: 判断 640"/>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42" name="テキスト ボックス 641"/>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3" name="フローチャート: 判断 642"/>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44" name="テキスト ボックス 643"/>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159243</xdr:rowOff>
    </xdr:from>
    <xdr:to>
      <xdr:col>85</xdr:col>
      <xdr:colOff>177800</xdr:colOff>
      <xdr:row>79</xdr:row>
      <xdr:rowOff>89393</xdr:rowOff>
    </xdr:to>
    <xdr:sp macro="" textlink="">
      <xdr:nvSpPr>
        <xdr:cNvPr id="650" name="楕円 649"/>
        <xdr:cNvSpPr/>
      </xdr:nvSpPr>
      <xdr:spPr>
        <a:xfrm>
          <a:off x="16268700" y="135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118620</xdr:rowOff>
    </xdr:from>
    <xdr:ext cx="469744" cy="259045"/>
    <xdr:sp macro="" textlink="">
      <xdr:nvSpPr>
        <xdr:cNvPr id="651" name="災害復旧費該当値テキスト"/>
        <xdr:cNvSpPr txBox="1"/>
      </xdr:nvSpPr>
      <xdr:spPr>
        <a:xfrm>
          <a:off x="16370300" y="1332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46664</xdr:rowOff>
    </xdr:from>
    <xdr:to>
      <xdr:col>81</xdr:col>
      <xdr:colOff>101600</xdr:colOff>
      <xdr:row>79</xdr:row>
      <xdr:rowOff>148264</xdr:rowOff>
    </xdr:to>
    <xdr:sp macro="" textlink="">
      <xdr:nvSpPr>
        <xdr:cNvPr id="652" name="楕円 651"/>
        <xdr:cNvSpPr/>
      </xdr:nvSpPr>
      <xdr:spPr>
        <a:xfrm>
          <a:off x="15430500" y="135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139391</xdr:rowOff>
    </xdr:from>
    <xdr:ext cx="378565" cy="259045"/>
    <xdr:sp macro="" textlink="">
      <xdr:nvSpPr>
        <xdr:cNvPr id="653" name="テキスト ボックス 652"/>
        <xdr:cNvSpPr txBox="1"/>
      </xdr:nvSpPr>
      <xdr:spPr>
        <a:xfrm>
          <a:off x="15292017" y="1368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41765</xdr:rowOff>
    </xdr:from>
    <xdr:to>
      <xdr:col>76</xdr:col>
      <xdr:colOff>165100</xdr:colOff>
      <xdr:row>79</xdr:row>
      <xdr:rowOff>143365</xdr:rowOff>
    </xdr:to>
    <xdr:sp macro="" textlink="">
      <xdr:nvSpPr>
        <xdr:cNvPr id="654" name="楕円 653"/>
        <xdr:cNvSpPr/>
      </xdr:nvSpPr>
      <xdr:spPr>
        <a:xfrm>
          <a:off x="14541500" y="13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134492</xdr:rowOff>
    </xdr:from>
    <xdr:ext cx="378565" cy="259045"/>
    <xdr:sp macro="" textlink="">
      <xdr:nvSpPr>
        <xdr:cNvPr id="655" name="テキスト ボックス 654"/>
        <xdr:cNvSpPr txBox="1"/>
      </xdr:nvSpPr>
      <xdr:spPr>
        <a:xfrm>
          <a:off x="14403017" y="1367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26405</xdr:rowOff>
    </xdr:from>
    <xdr:to>
      <xdr:col>72</xdr:col>
      <xdr:colOff>38100</xdr:colOff>
      <xdr:row>79</xdr:row>
      <xdr:rowOff>128005</xdr:rowOff>
    </xdr:to>
    <xdr:sp macro="" textlink="">
      <xdr:nvSpPr>
        <xdr:cNvPr id="656" name="楕円 655"/>
        <xdr:cNvSpPr/>
      </xdr:nvSpPr>
      <xdr:spPr>
        <a:xfrm>
          <a:off x="13652500" y="135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119132</xdr:rowOff>
    </xdr:from>
    <xdr:ext cx="469744" cy="259045"/>
    <xdr:sp macro="" textlink="">
      <xdr:nvSpPr>
        <xdr:cNvPr id="657" name="テキスト ボックス 656"/>
        <xdr:cNvSpPr txBox="1"/>
      </xdr:nvSpPr>
      <xdr:spPr>
        <a:xfrm>
          <a:off x="13468428" y="136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47414</xdr:rowOff>
    </xdr:from>
    <xdr:to>
      <xdr:col>67</xdr:col>
      <xdr:colOff>101600</xdr:colOff>
      <xdr:row>79</xdr:row>
      <xdr:rowOff>149014</xdr:rowOff>
    </xdr:to>
    <xdr:sp macro="" textlink="">
      <xdr:nvSpPr>
        <xdr:cNvPr id="658" name="楕円 657"/>
        <xdr:cNvSpPr/>
      </xdr:nvSpPr>
      <xdr:spPr>
        <a:xfrm>
          <a:off x="12763500" y="135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140141</xdr:rowOff>
    </xdr:from>
    <xdr:ext cx="313932" cy="259045"/>
    <xdr:sp macro="" textlink="">
      <xdr:nvSpPr>
        <xdr:cNvPr id="659" name="テキスト ボックス 658"/>
        <xdr:cNvSpPr txBox="1"/>
      </xdr:nvSpPr>
      <xdr:spPr>
        <a:xfrm>
          <a:off x="12657333" y="13684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1070</xdr:rowOff>
    </xdr:from>
    <xdr:to>
      <xdr:col>85</xdr:col>
      <xdr:colOff>127000</xdr:colOff>
      <xdr:row>97</xdr:row>
      <xdr:rowOff>16477</xdr:rowOff>
    </xdr:to>
    <xdr:cxnSp macro="">
      <xdr:nvCxnSpPr>
        <xdr:cNvPr id="688" name="直線コネクタ 687"/>
        <xdr:cNvCxnSpPr/>
      </xdr:nvCxnSpPr>
      <xdr:spPr>
        <a:xfrm>
          <a:off x="15481300" y="16631720"/>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1070</xdr:rowOff>
    </xdr:from>
    <xdr:to>
      <xdr:col>81</xdr:col>
      <xdr:colOff>50800</xdr:colOff>
      <xdr:row>97</xdr:row>
      <xdr:rowOff>27991</xdr:rowOff>
    </xdr:to>
    <xdr:cxnSp macro="">
      <xdr:nvCxnSpPr>
        <xdr:cNvPr id="691" name="直線コネクタ 690"/>
        <xdr:cNvCxnSpPr/>
      </xdr:nvCxnSpPr>
      <xdr:spPr>
        <a:xfrm flipV="1">
          <a:off x="14592300" y="16631720"/>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1496</xdr:rowOff>
    </xdr:from>
    <xdr:to>
      <xdr:col>76</xdr:col>
      <xdr:colOff>114300</xdr:colOff>
      <xdr:row>97</xdr:row>
      <xdr:rowOff>27991</xdr:rowOff>
    </xdr:to>
    <xdr:cxnSp macro="">
      <xdr:nvCxnSpPr>
        <xdr:cNvPr id="694" name="直線コネクタ 693"/>
        <xdr:cNvCxnSpPr/>
      </xdr:nvCxnSpPr>
      <xdr:spPr>
        <a:xfrm>
          <a:off x="13703300" y="16632146"/>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1496</xdr:rowOff>
    </xdr:from>
    <xdr:to>
      <xdr:col>71</xdr:col>
      <xdr:colOff>177800</xdr:colOff>
      <xdr:row>97</xdr:row>
      <xdr:rowOff>15470</xdr:rowOff>
    </xdr:to>
    <xdr:cxnSp macro="">
      <xdr:nvCxnSpPr>
        <xdr:cNvPr id="697" name="直線コネクタ 696"/>
        <xdr:cNvCxnSpPr/>
      </xdr:nvCxnSpPr>
      <xdr:spPr>
        <a:xfrm flipV="1">
          <a:off x="12814300" y="16632146"/>
          <a:ext cx="889000" cy="1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698" name="フローチャート: 判断 697"/>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56545</xdr:rowOff>
    </xdr:from>
    <xdr:ext cx="534377" cy="259045"/>
    <xdr:sp macro="" textlink="">
      <xdr:nvSpPr>
        <xdr:cNvPr id="699" name="テキスト ボックス 698"/>
        <xdr:cNvSpPr txBox="1"/>
      </xdr:nvSpPr>
      <xdr:spPr>
        <a:xfrm>
          <a:off x="13436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0" name="フローチャート: 判断 699"/>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68831</xdr:rowOff>
    </xdr:from>
    <xdr:ext cx="534377" cy="259045"/>
    <xdr:sp macro="" textlink="">
      <xdr:nvSpPr>
        <xdr:cNvPr id="701" name="テキスト ボックス 700"/>
        <xdr:cNvSpPr txBox="1"/>
      </xdr:nvSpPr>
      <xdr:spPr>
        <a:xfrm>
          <a:off x="12547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137127</xdr:rowOff>
    </xdr:from>
    <xdr:to>
      <xdr:col>85</xdr:col>
      <xdr:colOff>177800</xdr:colOff>
      <xdr:row>97</xdr:row>
      <xdr:rowOff>67277</xdr:rowOff>
    </xdr:to>
    <xdr:sp macro="" textlink="">
      <xdr:nvSpPr>
        <xdr:cNvPr id="707" name="楕円 706"/>
        <xdr:cNvSpPr/>
      </xdr:nvSpPr>
      <xdr:spPr>
        <a:xfrm>
          <a:off x="16268700" y="165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115554</xdr:rowOff>
    </xdr:from>
    <xdr:ext cx="534377" cy="259045"/>
    <xdr:sp macro="" textlink="">
      <xdr:nvSpPr>
        <xdr:cNvPr id="708" name="公債費該当値テキスト"/>
        <xdr:cNvSpPr txBox="1"/>
      </xdr:nvSpPr>
      <xdr:spPr>
        <a:xfrm>
          <a:off x="16370300" y="165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121720</xdr:rowOff>
    </xdr:from>
    <xdr:to>
      <xdr:col>81</xdr:col>
      <xdr:colOff>101600</xdr:colOff>
      <xdr:row>97</xdr:row>
      <xdr:rowOff>51870</xdr:rowOff>
    </xdr:to>
    <xdr:sp macro="" textlink="">
      <xdr:nvSpPr>
        <xdr:cNvPr id="709" name="楕円 708"/>
        <xdr:cNvSpPr/>
      </xdr:nvSpPr>
      <xdr:spPr>
        <a:xfrm>
          <a:off x="15430500" y="16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42997</xdr:rowOff>
    </xdr:from>
    <xdr:ext cx="534377" cy="259045"/>
    <xdr:sp macro="" textlink="">
      <xdr:nvSpPr>
        <xdr:cNvPr id="710" name="テキスト ボックス 709"/>
        <xdr:cNvSpPr txBox="1"/>
      </xdr:nvSpPr>
      <xdr:spPr>
        <a:xfrm>
          <a:off x="15214111" y="166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148641</xdr:rowOff>
    </xdr:from>
    <xdr:to>
      <xdr:col>76</xdr:col>
      <xdr:colOff>165100</xdr:colOff>
      <xdr:row>97</xdr:row>
      <xdr:rowOff>78791</xdr:rowOff>
    </xdr:to>
    <xdr:sp macro="" textlink="">
      <xdr:nvSpPr>
        <xdr:cNvPr id="711" name="楕円 710"/>
        <xdr:cNvSpPr/>
      </xdr:nvSpPr>
      <xdr:spPr>
        <a:xfrm>
          <a:off x="14541500" y="1660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69918</xdr:rowOff>
    </xdr:from>
    <xdr:ext cx="534377" cy="259045"/>
    <xdr:sp macro="" textlink="">
      <xdr:nvSpPr>
        <xdr:cNvPr id="712" name="テキスト ボックス 711"/>
        <xdr:cNvSpPr txBox="1"/>
      </xdr:nvSpPr>
      <xdr:spPr>
        <a:xfrm>
          <a:off x="14325111" y="1670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122146</xdr:rowOff>
    </xdr:from>
    <xdr:to>
      <xdr:col>72</xdr:col>
      <xdr:colOff>38100</xdr:colOff>
      <xdr:row>97</xdr:row>
      <xdr:rowOff>52296</xdr:rowOff>
    </xdr:to>
    <xdr:sp macro="" textlink="">
      <xdr:nvSpPr>
        <xdr:cNvPr id="713" name="楕円 712"/>
        <xdr:cNvSpPr/>
      </xdr:nvSpPr>
      <xdr:spPr>
        <a:xfrm>
          <a:off x="13652500" y="165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68823</xdr:rowOff>
    </xdr:from>
    <xdr:ext cx="534377" cy="259045"/>
    <xdr:sp macro="" textlink="">
      <xdr:nvSpPr>
        <xdr:cNvPr id="714" name="テキスト ボックス 713"/>
        <xdr:cNvSpPr txBox="1"/>
      </xdr:nvSpPr>
      <xdr:spPr>
        <a:xfrm>
          <a:off x="13436111" y="163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136120</xdr:rowOff>
    </xdr:from>
    <xdr:to>
      <xdr:col>67</xdr:col>
      <xdr:colOff>101600</xdr:colOff>
      <xdr:row>97</xdr:row>
      <xdr:rowOff>66270</xdr:rowOff>
    </xdr:to>
    <xdr:sp macro="" textlink="">
      <xdr:nvSpPr>
        <xdr:cNvPr id="715" name="楕円 714"/>
        <xdr:cNvSpPr/>
      </xdr:nvSpPr>
      <xdr:spPr>
        <a:xfrm>
          <a:off x="12763500" y="165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57397</xdr:rowOff>
    </xdr:from>
    <xdr:ext cx="534377" cy="259045"/>
    <xdr:sp macro="" textlink="">
      <xdr:nvSpPr>
        <xdr:cNvPr id="716" name="テキスト ボックス 715"/>
        <xdr:cNvSpPr txBox="1"/>
      </xdr:nvSpPr>
      <xdr:spPr>
        <a:xfrm>
          <a:off x="12547111" y="166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7" name="フローチャート: 判断 756"/>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8" name="テキスト ボックス 757"/>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フローチャート: 判断 758"/>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5" name="テキスト ボックス 774"/>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に比べ金額が大きく上回っているのは商工費である。これは平成２７年度から平成２９年度にかけて土地開発公社へ工業団地造成に伴う資金貸付を行った為である。早期の企業誘致を実現し、町の活性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・農林水産業費においては農業振興経費に加え、平成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年度は本町を所在地とする農業共済事務組合の解散に伴う承継事務を農林水産業費を中心に行ったことにより前年から金額が大きく増加している。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・土木費においては、インフラの新規整備から維持補修や長寿命化に重点を移行しているため類似団体に比べ金額は低くなっている。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・教育費においては、近年は施設の更新が無かったため類似団体に比べ金額が低く推移していたが、平成３０年度以降は老朽施設の更新等があるため金額の増加が見込まれている。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２７年度から平成２９年度にかけ土地開発公社に対し工業団地造成に伴う資金貸付を実施した。これら投資的経費や自然災害対応に対する財源補填として財政調整基金の取崩しを行ったことにより基金残高の減少と実質単年度収支のマイナス状態が続いている。また、平成２８年度より町村合併時から適用されてきた普通交付税の合併算定替措置の縮減が始まり財政規模が縮小していくことから、容易な基金の取崩しに頼らない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の全会計を連結した黒字額の標準財政規模比率は前年度に比べ３．４４ポイント上昇している。水道事業会計及び各下水道に関連した公営企業会計おいては料金の改定により収益の増加となったが、今後、施設の老朽化に伴う更新を控えており引き続き経営体制の強化が必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各保険特別会計においても保険給付費の増加が続いている為、保健事業、予防支援事業により医療費等の増加抑制に取り組む。</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2" sqref="AH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7994038</v>
      </c>
      <c r="BO4" s="403"/>
      <c r="BP4" s="403"/>
      <c r="BQ4" s="403"/>
      <c r="BR4" s="403"/>
      <c r="BS4" s="403"/>
      <c r="BT4" s="403"/>
      <c r="BU4" s="404"/>
      <c r="BV4" s="402">
        <v>7622846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5.3</v>
      </c>
      <c r="CU4" s="584"/>
      <c r="CV4" s="584"/>
      <c r="CW4" s="584"/>
      <c r="CX4" s="584"/>
      <c r="CY4" s="584"/>
      <c r="CZ4" s="584"/>
      <c r="DA4" s="585"/>
      <c r="DB4" s="583">
        <v>4.3</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7614767</v>
      </c>
      <c r="BO5" s="408"/>
      <c r="BP5" s="408"/>
      <c r="BQ5" s="408"/>
      <c r="BR5" s="408"/>
      <c r="BS5" s="408"/>
      <c r="BT5" s="408"/>
      <c r="BU5" s="409"/>
      <c r="BV5" s="407">
        <v>7369494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82.2</v>
      </c>
      <c r="CU5" s="378"/>
      <c r="CV5" s="378"/>
      <c r="CW5" s="378"/>
      <c r="CX5" s="378"/>
      <c r="CY5" s="378"/>
      <c r="CZ5" s="378"/>
      <c r="DA5" s="379"/>
      <c r="DB5" s="377">
        <v>83.4</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379271</v>
      </c>
      <c r="BO6" s="408"/>
      <c r="BP6" s="408"/>
      <c r="BQ6" s="408"/>
      <c r="BR6" s="408"/>
      <c r="BS6" s="408"/>
      <c r="BT6" s="408"/>
      <c r="BU6" s="409"/>
      <c r="BV6" s="407">
        <v>253352</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87.8</v>
      </c>
      <c r="CU6" s="558"/>
      <c r="CV6" s="558"/>
      <c r="CW6" s="558"/>
      <c r="CX6" s="558"/>
      <c r="CY6" s="558"/>
      <c r="CZ6" s="558"/>
      <c r="DA6" s="559"/>
      <c r="DB6" s="557">
        <v>88.4</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96</v>
      </c>
      <c r="AV7" s="465"/>
      <c r="AW7" s="465"/>
      <c r="AX7" s="465"/>
      <c r="AY7" s="387" t="s">
        <v>100</v>
      </c>
      <c r="AZ7" s="388"/>
      <c r="BA7" s="388"/>
      <c r="BB7" s="388"/>
      <c r="BC7" s="388"/>
      <c r="BD7" s="388"/>
      <c r="BE7" s="388"/>
      <c r="BF7" s="388"/>
      <c r="BG7" s="388"/>
      <c r="BH7" s="388"/>
      <c r="BI7" s="388"/>
      <c r="BJ7" s="388"/>
      <c r="BK7" s="388"/>
      <c r="BL7" s="388"/>
      <c r="BM7" s="389"/>
      <c r="BN7" s="407">
        <v>99350</v>
      </c>
      <c r="BO7" s="408"/>
      <c r="BP7" s="408"/>
      <c r="BQ7" s="408"/>
      <c r="BR7" s="408"/>
      <c r="BS7" s="408"/>
      <c r="BT7" s="408"/>
      <c r="BU7" s="409"/>
      <c r="BV7" s="407">
        <v>24954</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5322169</v>
      </c>
      <c r="CU7" s="408"/>
      <c r="CV7" s="408"/>
      <c r="CW7" s="408"/>
      <c r="CX7" s="408"/>
      <c r="CY7" s="408"/>
      <c r="CZ7" s="408"/>
      <c r="DA7" s="409"/>
      <c r="DB7" s="407">
        <v>5287562</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279921</v>
      </c>
      <c r="BO8" s="408"/>
      <c r="BP8" s="408"/>
      <c r="BQ8" s="408"/>
      <c r="BR8" s="408"/>
      <c r="BS8" s="408"/>
      <c r="BT8" s="408"/>
      <c r="BU8" s="409"/>
      <c r="BV8" s="407">
        <v>228398</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0.55000000000000004</v>
      </c>
      <c r="CU8" s="521"/>
      <c r="CV8" s="521"/>
      <c r="CW8" s="521"/>
      <c r="CX8" s="521"/>
      <c r="CY8" s="521"/>
      <c r="CZ8" s="521"/>
      <c r="DA8" s="522"/>
      <c r="DB8" s="520">
        <v>0.56999999999999995</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14878</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96</v>
      </c>
      <c r="AV9" s="465"/>
      <c r="AW9" s="465"/>
      <c r="AX9" s="465"/>
      <c r="AY9" s="387" t="s">
        <v>110</v>
      </c>
      <c r="AZ9" s="388"/>
      <c r="BA9" s="388"/>
      <c r="BB9" s="388"/>
      <c r="BC9" s="388"/>
      <c r="BD9" s="388"/>
      <c r="BE9" s="388"/>
      <c r="BF9" s="388"/>
      <c r="BG9" s="388"/>
      <c r="BH9" s="388"/>
      <c r="BI9" s="388"/>
      <c r="BJ9" s="388"/>
      <c r="BK9" s="388"/>
      <c r="BL9" s="388"/>
      <c r="BM9" s="389"/>
      <c r="BN9" s="407">
        <v>51523</v>
      </c>
      <c r="BO9" s="408"/>
      <c r="BP9" s="408"/>
      <c r="BQ9" s="408"/>
      <c r="BR9" s="408"/>
      <c r="BS9" s="408"/>
      <c r="BT9" s="408"/>
      <c r="BU9" s="409"/>
      <c r="BV9" s="407">
        <v>-53555</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11.7</v>
      </c>
      <c r="CU9" s="378"/>
      <c r="CV9" s="378"/>
      <c r="CW9" s="378"/>
      <c r="CX9" s="378"/>
      <c r="CY9" s="378"/>
      <c r="CZ9" s="378"/>
      <c r="DA9" s="379"/>
      <c r="DB9" s="377">
        <v>12</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15438</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96</v>
      </c>
      <c r="AV10" s="465"/>
      <c r="AW10" s="465"/>
      <c r="AX10" s="465"/>
      <c r="AY10" s="387" t="s">
        <v>114</v>
      </c>
      <c r="AZ10" s="388"/>
      <c r="BA10" s="388"/>
      <c r="BB10" s="388"/>
      <c r="BC10" s="388"/>
      <c r="BD10" s="388"/>
      <c r="BE10" s="388"/>
      <c r="BF10" s="388"/>
      <c r="BG10" s="388"/>
      <c r="BH10" s="388"/>
      <c r="BI10" s="388"/>
      <c r="BJ10" s="388"/>
      <c r="BK10" s="388"/>
      <c r="BL10" s="388"/>
      <c r="BM10" s="389"/>
      <c r="BN10" s="407">
        <v>114049</v>
      </c>
      <c r="BO10" s="408"/>
      <c r="BP10" s="408"/>
      <c r="BQ10" s="408"/>
      <c r="BR10" s="408"/>
      <c r="BS10" s="408"/>
      <c r="BT10" s="408"/>
      <c r="BU10" s="409"/>
      <c r="BV10" s="407">
        <v>141311</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c r="A12" s="166"/>
      <c r="B12" s="523" t="s">
        <v>123</v>
      </c>
      <c r="C12" s="524"/>
      <c r="D12" s="524"/>
      <c r="E12" s="524"/>
      <c r="F12" s="524"/>
      <c r="G12" s="524"/>
      <c r="H12" s="524"/>
      <c r="I12" s="524"/>
      <c r="J12" s="524"/>
      <c r="K12" s="525"/>
      <c r="L12" s="532" t="s">
        <v>124</v>
      </c>
      <c r="M12" s="533"/>
      <c r="N12" s="533"/>
      <c r="O12" s="533"/>
      <c r="P12" s="533"/>
      <c r="Q12" s="534"/>
      <c r="R12" s="535">
        <v>14821</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96</v>
      </c>
      <c r="AV12" s="465"/>
      <c r="AW12" s="465"/>
      <c r="AX12" s="465"/>
      <c r="AY12" s="387" t="s">
        <v>128</v>
      </c>
      <c r="AZ12" s="388"/>
      <c r="BA12" s="388"/>
      <c r="BB12" s="388"/>
      <c r="BC12" s="388"/>
      <c r="BD12" s="388"/>
      <c r="BE12" s="388"/>
      <c r="BF12" s="388"/>
      <c r="BG12" s="388"/>
      <c r="BH12" s="388"/>
      <c r="BI12" s="388"/>
      <c r="BJ12" s="388"/>
      <c r="BK12" s="388"/>
      <c r="BL12" s="388"/>
      <c r="BM12" s="389"/>
      <c r="BN12" s="407">
        <v>347299</v>
      </c>
      <c r="BO12" s="408"/>
      <c r="BP12" s="408"/>
      <c r="BQ12" s="408"/>
      <c r="BR12" s="408"/>
      <c r="BS12" s="408"/>
      <c r="BT12" s="408"/>
      <c r="BU12" s="409"/>
      <c r="BV12" s="407">
        <v>386303</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130</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131</v>
      </c>
      <c r="N13" s="508"/>
      <c r="O13" s="508"/>
      <c r="P13" s="508"/>
      <c r="Q13" s="509"/>
      <c r="R13" s="510">
        <v>14707</v>
      </c>
      <c r="S13" s="511"/>
      <c r="T13" s="511"/>
      <c r="U13" s="511"/>
      <c r="V13" s="512"/>
      <c r="W13" s="498" t="s">
        <v>132</v>
      </c>
      <c r="X13" s="420"/>
      <c r="Y13" s="420"/>
      <c r="Z13" s="420"/>
      <c r="AA13" s="420"/>
      <c r="AB13" s="421"/>
      <c r="AC13" s="383">
        <v>834</v>
      </c>
      <c r="AD13" s="384"/>
      <c r="AE13" s="384"/>
      <c r="AF13" s="384"/>
      <c r="AG13" s="385"/>
      <c r="AH13" s="383">
        <v>903</v>
      </c>
      <c r="AI13" s="384"/>
      <c r="AJ13" s="384"/>
      <c r="AK13" s="384"/>
      <c r="AL13" s="386"/>
      <c r="AM13" s="476" t="s">
        <v>133</v>
      </c>
      <c r="AN13" s="381"/>
      <c r="AO13" s="381"/>
      <c r="AP13" s="381"/>
      <c r="AQ13" s="381"/>
      <c r="AR13" s="381"/>
      <c r="AS13" s="381"/>
      <c r="AT13" s="382"/>
      <c r="AU13" s="464" t="s">
        <v>119</v>
      </c>
      <c r="AV13" s="465"/>
      <c r="AW13" s="465"/>
      <c r="AX13" s="465"/>
      <c r="AY13" s="387" t="s">
        <v>134</v>
      </c>
      <c r="AZ13" s="388"/>
      <c r="BA13" s="388"/>
      <c r="BB13" s="388"/>
      <c r="BC13" s="388"/>
      <c r="BD13" s="388"/>
      <c r="BE13" s="388"/>
      <c r="BF13" s="388"/>
      <c r="BG13" s="388"/>
      <c r="BH13" s="388"/>
      <c r="BI13" s="388"/>
      <c r="BJ13" s="388"/>
      <c r="BK13" s="388"/>
      <c r="BL13" s="388"/>
      <c r="BM13" s="389"/>
      <c r="BN13" s="407">
        <v>-181727</v>
      </c>
      <c r="BO13" s="408"/>
      <c r="BP13" s="408"/>
      <c r="BQ13" s="408"/>
      <c r="BR13" s="408"/>
      <c r="BS13" s="408"/>
      <c r="BT13" s="408"/>
      <c r="BU13" s="409"/>
      <c r="BV13" s="407">
        <v>-298547</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6.2</v>
      </c>
      <c r="CU13" s="378"/>
      <c r="CV13" s="378"/>
      <c r="CW13" s="378"/>
      <c r="CX13" s="378"/>
      <c r="CY13" s="378"/>
      <c r="CZ13" s="378"/>
      <c r="DA13" s="379"/>
      <c r="DB13" s="377">
        <v>6.6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14984</v>
      </c>
      <c r="S14" s="511"/>
      <c r="T14" s="511"/>
      <c r="U14" s="511"/>
      <c r="V14" s="512"/>
      <c r="W14" s="513"/>
      <c r="X14" s="423"/>
      <c r="Y14" s="423"/>
      <c r="Z14" s="423"/>
      <c r="AA14" s="423"/>
      <c r="AB14" s="424"/>
      <c r="AC14" s="503">
        <v>11.4</v>
      </c>
      <c r="AD14" s="504"/>
      <c r="AE14" s="504"/>
      <c r="AF14" s="504"/>
      <c r="AG14" s="505"/>
      <c r="AH14" s="503">
        <v>11.8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122</v>
      </c>
      <c r="CU14" s="515"/>
      <c r="CV14" s="515"/>
      <c r="CW14" s="515"/>
      <c r="CX14" s="515"/>
      <c r="CY14" s="515"/>
      <c r="CZ14" s="515"/>
      <c r="DA14" s="516"/>
      <c r="DB14" s="514" t="s">
        <v>122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138</v>
      </c>
      <c r="N15" s="508"/>
      <c r="O15" s="508"/>
      <c r="P15" s="508"/>
      <c r="Q15" s="509"/>
      <c r="R15" s="510">
        <v>14876</v>
      </c>
      <c r="S15" s="511"/>
      <c r="T15" s="511"/>
      <c r="U15" s="511"/>
      <c r="V15" s="512"/>
      <c r="W15" s="498" t="s">
        <v>139</v>
      </c>
      <c r="X15" s="420"/>
      <c r="Y15" s="420"/>
      <c r="Z15" s="420"/>
      <c r="AA15" s="420"/>
      <c r="AB15" s="421"/>
      <c r="AC15" s="383">
        <v>2390</v>
      </c>
      <c r="AD15" s="384"/>
      <c r="AE15" s="384"/>
      <c r="AF15" s="384"/>
      <c r="AG15" s="385"/>
      <c r="AH15" s="383">
        <v>2596</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2250668</v>
      </c>
      <c r="BO15" s="403"/>
      <c r="BP15" s="403"/>
      <c r="BQ15" s="403"/>
      <c r="BR15" s="403"/>
      <c r="BS15" s="403"/>
      <c r="BT15" s="403"/>
      <c r="BU15" s="404"/>
      <c r="BV15" s="402">
        <v>2265402</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32.5</v>
      </c>
      <c r="AD16" s="504"/>
      <c r="AE16" s="504"/>
      <c r="AF16" s="504"/>
      <c r="AG16" s="505"/>
      <c r="AH16" s="503">
        <v>33.799999999999997</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4130839</v>
      </c>
      <c r="BO16" s="408"/>
      <c r="BP16" s="408"/>
      <c r="BQ16" s="408"/>
      <c r="BR16" s="408"/>
      <c r="BS16" s="408"/>
      <c r="BT16" s="408"/>
      <c r="BU16" s="409"/>
      <c r="BV16" s="407">
        <v>4025932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4121</v>
      </c>
      <c r="AD17" s="384"/>
      <c r="AE17" s="384"/>
      <c r="AF17" s="384"/>
      <c r="AG17" s="385"/>
      <c r="AH17" s="383">
        <v>4173</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2873981</v>
      </c>
      <c r="BO17" s="408"/>
      <c r="BP17" s="408"/>
      <c r="BQ17" s="408"/>
      <c r="BR17" s="408"/>
      <c r="BS17" s="408"/>
      <c r="BT17" s="408"/>
      <c r="BU17" s="409"/>
      <c r="BV17" s="407">
        <v>2896339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103.06</v>
      </c>
      <c r="M18" s="472"/>
      <c r="N18" s="472"/>
      <c r="O18" s="472"/>
      <c r="P18" s="472"/>
      <c r="Q18" s="472"/>
      <c r="R18" s="473"/>
      <c r="S18" s="473"/>
      <c r="T18" s="473"/>
      <c r="U18" s="473"/>
      <c r="V18" s="474"/>
      <c r="W18" s="488"/>
      <c r="X18" s="489"/>
      <c r="Y18" s="489"/>
      <c r="Z18" s="489"/>
      <c r="AA18" s="489"/>
      <c r="AB18" s="499"/>
      <c r="AC18" s="371">
        <v>56.1</v>
      </c>
      <c r="AD18" s="372"/>
      <c r="AE18" s="372"/>
      <c r="AF18" s="372"/>
      <c r="AG18" s="475"/>
      <c r="AH18" s="371">
        <v>54.4</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4425959</v>
      </c>
      <c r="BO18" s="408"/>
      <c r="BP18" s="408"/>
      <c r="BQ18" s="408"/>
      <c r="BR18" s="408"/>
      <c r="BS18" s="408"/>
      <c r="BT18" s="408"/>
      <c r="BU18" s="409"/>
      <c r="BV18" s="407">
        <v>4437682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144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6174214</v>
      </c>
      <c r="BO19" s="408"/>
      <c r="BP19" s="408"/>
      <c r="BQ19" s="408"/>
      <c r="BR19" s="408"/>
      <c r="BS19" s="408"/>
      <c r="BT19" s="408"/>
      <c r="BU19" s="409"/>
      <c r="BV19" s="407">
        <v>6301065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5160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5891436</v>
      </c>
      <c r="BO23" s="408"/>
      <c r="BP23" s="408"/>
      <c r="BQ23" s="408"/>
      <c r="BR23" s="408"/>
      <c r="BS23" s="408"/>
      <c r="BT23" s="408"/>
      <c r="BU23" s="409"/>
      <c r="BV23" s="407">
        <v>6135124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7400</v>
      </c>
      <c r="R24" s="384"/>
      <c r="S24" s="384"/>
      <c r="T24" s="384"/>
      <c r="U24" s="384"/>
      <c r="V24" s="385"/>
      <c r="W24" s="449"/>
      <c r="X24" s="440"/>
      <c r="Y24" s="441"/>
      <c r="Z24" s="380" t="s">
        <v>163</v>
      </c>
      <c r="AA24" s="381"/>
      <c r="AB24" s="381"/>
      <c r="AC24" s="381"/>
      <c r="AD24" s="381"/>
      <c r="AE24" s="381"/>
      <c r="AF24" s="381"/>
      <c r="AG24" s="382"/>
      <c r="AH24" s="383">
        <v>141</v>
      </c>
      <c r="AI24" s="384"/>
      <c r="AJ24" s="384"/>
      <c r="AK24" s="384"/>
      <c r="AL24" s="385"/>
      <c r="AM24" s="383">
        <v>428217</v>
      </c>
      <c r="AN24" s="384"/>
      <c r="AO24" s="384"/>
      <c r="AP24" s="384"/>
      <c r="AQ24" s="384"/>
      <c r="AR24" s="385"/>
      <c r="AS24" s="383">
        <v>3037</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5342148</v>
      </c>
      <c r="BO24" s="408"/>
      <c r="BP24" s="408"/>
      <c r="BQ24" s="408"/>
      <c r="BR24" s="408"/>
      <c r="BS24" s="408"/>
      <c r="BT24" s="408"/>
      <c r="BU24" s="409"/>
      <c r="BV24" s="407">
        <v>5356843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5700</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167</v>
      </c>
      <c r="AN25" s="384"/>
      <c r="AO25" s="384"/>
      <c r="AP25" s="384"/>
      <c r="AQ25" s="384"/>
      <c r="AR25" s="385"/>
      <c r="AS25" s="383" t="s">
        <v>167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238373</v>
      </c>
      <c r="BO25" s="403"/>
      <c r="BP25" s="403"/>
      <c r="BQ25" s="403"/>
      <c r="BR25" s="403"/>
      <c r="BS25" s="403"/>
      <c r="BT25" s="403"/>
      <c r="BU25" s="404"/>
      <c r="BV25" s="402">
        <v>390408</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5200</v>
      </c>
      <c r="R26" s="384"/>
      <c r="S26" s="384"/>
      <c r="T26" s="384"/>
      <c r="U26" s="384"/>
      <c r="V26" s="385"/>
      <c r="W26" s="449"/>
      <c r="X26" s="440"/>
      <c r="Y26" s="441"/>
      <c r="Z26" s="380" t="s">
        <v>170</v>
      </c>
      <c r="AA26" s="462"/>
      <c r="AB26" s="462"/>
      <c r="AC26" s="462"/>
      <c r="AD26" s="462"/>
      <c r="AE26" s="462"/>
      <c r="AF26" s="462"/>
      <c r="AG26" s="463"/>
      <c r="AH26" s="383">
        <v>9</v>
      </c>
      <c r="AI26" s="384"/>
      <c r="AJ26" s="384"/>
      <c r="AK26" s="384"/>
      <c r="AL26" s="385"/>
      <c r="AM26" s="383">
        <v>28809</v>
      </c>
      <c r="AN26" s="384"/>
      <c r="AO26" s="384"/>
      <c r="AP26" s="384"/>
      <c r="AQ26" s="384"/>
      <c r="AR26" s="385"/>
      <c r="AS26" s="383">
        <v>3201</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122</v>
      </c>
      <c r="BO26" s="408"/>
      <c r="BP26" s="408"/>
      <c r="BQ26" s="408"/>
      <c r="BR26" s="408"/>
      <c r="BS26" s="408"/>
      <c r="BT26" s="408"/>
      <c r="BU26" s="409"/>
      <c r="BV26" s="407" t="s">
        <v>167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2700</v>
      </c>
      <c r="R27" s="384"/>
      <c r="S27" s="384"/>
      <c r="T27" s="384"/>
      <c r="U27" s="384"/>
      <c r="V27" s="385"/>
      <c r="W27" s="449"/>
      <c r="X27" s="440"/>
      <c r="Y27" s="441"/>
      <c r="Z27" s="380" t="s">
        <v>173</v>
      </c>
      <c r="AA27" s="381"/>
      <c r="AB27" s="381"/>
      <c r="AC27" s="381"/>
      <c r="AD27" s="381"/>
      <c r="AE27" s="381"/>
      <c r="AF27" s="381"/>
      <c r="AG27" s="382"/>
      <c r="AH27" s="383">
        <v>1</v>
      </c>
      <c r="AI27" s="384"/>
      <c r="AJ27" s="384"/>
      <c r="AK27" s="384"/>
      <c r="AL27" s="385"/>
      <c r="AM27" s="383" t="s">
        <v>174</v>
      </c>
      <c r="AN27" s="384"/>
      <c r="AO27" s="384"/>
      <c r="AP27" s="384"/>
      <c r="AQ27" s="384"/>
      <c r="AR27" s="385"/>
      <c r="AS27" s="383" t="s">
        <v>175</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134813</v>
      </c>
      <c r="BO27" s="411"/>
      <c r="BP27" s="411"/>
      <c r="BQ27" s="411"/>
      <c r="BR27" s="411"/>
      <c r="BS27" s="411"/>
      <c r="BT27" s="411"/>
      <c r="BU27" s="412"/>
      <c r="BV27" s="410">
        <v>134813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177</v>
      </c>
      <c r="F28" s="381"/>
      <c r="G28" s="381"/>
      <c r="H28" s="381"/>
      <c r="I28" s="381"/>
      <c r="J28" s="381"/>
      <c r="K28" s="382"/>
      <c r="L28" s="383">
        <v>1</v>
      </c>
      <c r="M28" s="384"/>
      <c r="N28" s="384"/>
      <c r="O28" s="384"/>
      <c r="P28" s="385"/>
      <c r="Q28" s="383">
        <v>2000</v>
      </c>
      <c r="R28" s="384"/>
      <c r="S28" s="384"/>
      <c r="T28" s="384"/>
      <c r="U28" s="384"/>
      <c r="V28" s="385"/>
      <c r="W28" s="449"/>
      <c r="X28" s="440"/>
      <c r="Y28" s="441"/>
      <c r="Z28" s="380" t="s">
        <v>178</v>
      </c>
      <c r="AA28" s="381"/>
      <c r="AB28" s="381"/>
      <c r="AC28" s="381"/>
      <c r="AD28" s="381"/>
      <c r="AE28" s="381"/>
      <c r="AF28" s="381"/>
      <c r="AG28" s="382"/>
      <c r="AH28" s="383" t="s">
        <v>122</v>
      </c>
      <c r="AI28" s="384"/>
      <c r="AJ28" s="384"/>
      <c r="AK28" s="384"/>
      <c r="AL28" s="385"/>
      <c r="AM28" s="383" t="s">
        <v>167</v>
      </c>
      <c r="AN28" s="384"/>
      <c r="AO28" s="384"/>
      <c r="AP28" s="384"/>
      <c r="AQ28" s="384"/>
      <c r="AR28" s="385"/>
      <c r="AS28" s="383" t="s">
        <v>122</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1577695</v>
      </c>
      <c r="BO28" s="403"/>
      <c r="BP28" s="403"/>
      <c r="BQ28" s="403"/>
      <c r="BR28" s="403"/>
      <c r="BS28" s="403"/>
      <c r="BT28" s="403"/>
      <c r="BU28" s="404"/>
      <c r="BV28" s="402">
        <v>1810945</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180</v>
      </c>
      <c r="F29" s="381"/>
      <c r="G29" s="381"/>
      <c r="H29" s="381"/>
      <c r="I29" s="381"/>
      <c r="J29" s="381"/>
      <c r="K29" s="382"/>
      <c r="L29" s="383">
        <v>11</v>
      </c>
      <c r="M29" s="384"/>
      <c r="N29" s="384"/>
      <c r="O29" s="384"/>
      <c r="P29" s="385"/>
      <c r="Q29" s="383">
        <v>1900</v>
      </c>
      <c r="R29" s="384"/>
      <c r="S29" s="384"/>
      <c r="T29" s="384"/>
      <c r="U29" s="384"/>
      <c r="V29" s="385"/>
      <c r="W29" s="450"/>
      <c r="X29" s="451"/>
      <c r="Y29" s="452"/>
      <c r="Z29" s="380" t="s">
        <v>181</v>
      </c>
      <c r="AA29" s="381"/>
      <c r="AB29" s="381"/>
      <c r="AC29" s="381"/>
      <c r="AD29" s="381"/>
      <c r="AE29" s="381"/>
      <c r="AF29" s="381"/>
      <c r="AG29" s="382"/>
      <c r="AH29" s="383">
        <v>142</v>
      </c>
      <c r="AI29" s="384"/>
      <c r="AJ29" s="384"/>
      <c r="AK29" s="384"/>
      <c r="AL29" s="385"/>
      <c r="AM29" s="383">
        <v>432589</v>
      </c>
      <c r="AN29" s="384"/>
      <c r="AO29" s="384"/>
      <c r="AP29" s="384"/>
      <c r="AQ29" s="384"/>
      <c r="AR29" s="385"/>
      <c r="AS29" s="383">
        <v>3046</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477134</v>
      </c>
      <c r="BO29" s="408"/>
      <c r="BP29" s="408"/>
      <c r="BQ29" s="408"/>
      <c r="BR29" s="408"/>
      <c r="BS29" s="408"/>
      <c r="BT29" s="408"/>
      <c r="BU29" s="409"/>
      <c r="BV29" s="407">
        <v>477082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97.8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1436369</v>
      </c>
      <c r="BO30" s="411"/>
      <c r="BP30" s="411"/>
      <c r="BQ30" s="411"/>
      <c r="BR30" s="411"/>
      <c r="BS30" s="411"/>
      <c r="BT30" s="411"/>
      <c r="BU30" s="412"/>
      <c r="BV30" s="410">
        <v>1450745</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190</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190</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IF('各会計、関係団体の財政状況及び健全化判断比率'!B34="","",'各会計、関係団体の財政状況及び健全化判断比率'!B34)</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三重県多気郡多気町松阪市学校組合一般会計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21</v>
      </c>
      <c r="CP34" s="366"/>
      <c r="CQ34" s="365" t="str">
        <f>IF('各会計、関係団体の財政状況及び健全化判断比率'!BS7="","",'各会計、関係団体の財政状況及び健全化判断比率'!BS7)</f>
        <v>多気東部土地開発公社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〇</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住宅新築資金等貸付特別会計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IF('各会計、関係団体の財政状況及び健全化判断比率'!B32="","",'各会計、関係団体の財政状況及び健全化判断比率'!B32)</f>
        <v>工業用水道事業会計</v>
      </c>
      <c r="AP35" s="365"/>
      <c r="AQ35" s="365"/>
      <c r="AR35" s="365"/>
      <c r="AS35" s="365"/>
      <c r="AT35" s="365"/>
      <c r="AU35" s="365"/>
      <c r="AV35" s="365"/>
      <c r="AW35" s="365"/>
      <c r="AX35" s="365"/>
      <c r="AY35" s="365"/>
      <c r="AZ35" s="365"/>
      <c r="BA35" s="365"/>
      <c r="BB35" s="365"/>
      <c r="BC35" s="365"/>
      <c r="BD35" s="193"/>
      <c r="BE35" s="366">
        <f t="shared" ref="BE35:BE43" si="1">IF(BG35="","",BE34+1)</f>
        <v>10</v>
      </c>
      <c r="BF35" s="366"/>
      <c r="BG35" s="365" t="str">
        <f>IF('各会計、関係団体の財政状況及び健全化判断比率'!B35="","",'各会計、関係団体の財政状況及び健全化判断比率'!B35)</f>
        <v>戸別合併処理浄化槽整備事業特別会計</v>
      </c>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松阪地区広域衛生組合一般会計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後期高齢者医療保険特別会計</v>
      </c>
      <c r="X36" s="365"/>
      <c r="Y36" s="365"/>
      <c r="Z36" s="365"/>
      <c r="AA36" s="365"/>
      <c r="AB36" s="365"/>
      <c r="AC36" s="365"/>
      <c r="AD36" s="365"/>
      <c r="AE36" s="365"/>
      <c r="AF36" s="365"/>
      <c r="AG36" s="365"/>
      <c r="AH36" s="365"/>
      <c r="AI36" s="365"/>
      <c r="AJ36" s="365"/>
      <c r="AK36" s="365"/>
      <c r="AL36" s="193"/>
      <c r="AM36" s="366">
        <f t="shared" si="0"/>
        <v>8</v>
      </c>
      <c r="AN36" s="366"/>
      <c r="AO36" s="365" t="str">
        <f>IF('各会計、関係団体の財政状況及び健全化判断比率'!B33="","",'各会計、関係団体の財政状況及び健全化判断比率'!B33)</f>
        <v>下水道事業会計</v>
      </c>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宮川福祉施設組合一般会計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宮川福祉施設組合介護サービス事業特別会計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三重地方税管理回収機構一般会計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三重県地方税管理回収機構滞納整理拡充事業特別会計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17</v>
      </c>
      <c r="BX40" s="366"/>
      <c r="BY40" s="365" t="str">
        <f>IF('各会計、関係団体の財政状況及び健全化判断比率'!B74="","",'各会計、関係団体の財政状況及び健全化判断比率'!B74)</f>
        <v>香肌奥伊勢資源化広域連合一般会計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18</v>
      </c>
      <c r="BX41" s="366"/>
      <c r="BY41" s="365" t="str">
        <f>IF('各会計、関係団体の財政状況及び健全化判断比率'!B75="","",'各会計、関係団体の財政状況及び健全化判断比率'!B75)</f>
        <v>松阪地区広域消防組合一般会計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19</v>
      </c>
      <c r="BX42" s="366"/>
      <c r="BY42" s="365" t="str">
        <f>IF('各会計、関係団体の財政状況及び健全化判断比率'!B76="","",'各会計、関係団体の財政状況及び健全化判断比率'!B76)</f>
        <v>三重県後期高齢者医療広域連合一般会計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20</v>
      </c>
      <c r="BX43" s="366"/>
      <c r="BY43" s="365" t="str">
        <f>IF('各会計、関係団体の財政状況及び健全化判断比率'!B77="","",'各会計、関係団体の財政状況及び健全化判断比率'!B77)</f>
        <v>三重県後期高齢者医療広域連合後期高齢者医療特別会計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6S0N6ya0VA1An4tm1BEQXTjfxx2hdcC73C5/Jkgx+RwQSbQ1G7WWQvEC3oaqvJzQWKkLuNUu6HL5v8vRkOtKlg==" saltValue="87MDeHv8TtA/r8o65FbN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186" t="s">
        <v>551</v>
      </c>
      <c r="D34" s="1186"/>
      <c r="E34" s="1187"/>
      <c r="F34" s="32">
        <v>12.32</v>
      </c>
      <c r="G34" s="33">
        <v>14.02</v>
      </c>
      <c r="H34" s="33">
        <v>15.89</v>
      </c>
      <c r="I34" s="33">
        <v>16.059999999999999</v>
      </c>
      <c r="J34" s="34">
        <v>15.54</v>
      </c>
      <c r="K34" s="22"/>
      <c r="L34" s="22"/>
      <c r="M34" s="22"/>
      <c r="N34" s="22"/>
      <c r="O34" s="22"/>
      <c r="P34" s="22"/>
    </row>
    <row r="35" spans="1:16" ht="39" customHeight="1">
      <c r="A35" s="22"/>
      <c r="B35" s="35"/>
      <c r="C35" s="1180" t="s">
        <v>552</v>
      </c>
      <c r="D35" s="1181"/>
      <c r="E35" s="1182"/>
      <c r="F35" s="36">
        <v>7.78</v>
      </c>
      <c r="G35" s="37">
        <v>9.51</v>
      </c>
      <c r="H35" s="37">
        <v>10.87</v>
      </c>
      <c r="I35" s="37">
        <v>12.64</v>
      </c>
      <c r="J35" s="38">
        <v>14.17</v>
      </c>
      <c r="K35" s="22"/>
      <c r="L35" s="22"/>
      <c r="M35" s="22"/>
      <c r="N35" s="22"/>
      <c r="O35" s="22"/>
      <c r="P35" s="22"/>
    </row>
    <row r="36" spans="1:16" ht="39" customHeight="1">
      <c r="A36" s="22"/>
      <c r="B36" s="35"/>
      <c r="C36" s="1180" t="s">
        <v>553</v>
      </c>
      <c r="D36" s="1181"/>
      <c r="E36" s="1182"/>
      <c r="F36" s="36">
        <v>4.38</v>
      </c>
      <c r="G36" s="37">
        <v>4.6900000000000004</v>
      </c>
      <c r="H36" s="37">
        <v>5.24</v>
      </c>
      <c r="I36" s="37">
        <v>4.3</v>
      </c>
      <c r="J36" s="38">
        <v>5.23</v>
      </c>
      <c r="K36" s="22"/>
      <c r="L36" s="22"/>
      <c r="M36" s="22"/>
      <c r="N36" s="22"/>
      <c r="O36" s="22"/>
      <c r="P36" s="22"/>
    </row>
    <row r="37" spans="1:16" ht="39" customHeight="1">
      <c r="A37" s="22"/>
      <c r="B37" s="35"/>
      <c r="C37" s="1180" t="s">
        <v>554</v>
      </c>
      <c r="D37" s="1181"/>
      <c r="E37" s="1182"/>
      <c r="F37" s="36">
        <v>2.73</v>
      </c>
      <c r="G37" s="37">
        <v>2.99</v>
      </c>
      <c r="H37" s="37">
        <v>3.25</v>
      </c>
      <c r="I37" s="37">
        <v>3.74</v>
      </c>
      <c r="J37" s="38">
        <v>4.1100000000000003</v>
      </c>
      <c r="K37" s="22"/>
      <c r="L37" s="22"/>
      <c r="M37" s="22"/>
      <c r="N37" s="22"/>
      <c r="O37" s="22"/>
      <c r="P37" s="22"/>
    </row>
    <row r="38" spans="1:16" ht="39" customHeight="1">
      <c r="A38" s="22"/>
      <c r="B38" s="35"/>
      <c r="C38" s="1180" t="s">
        <v>555</v>
      </c>
      <c r="D38" s="1181"/>
      <c r="E38" s="1182"/>
      <c r="F38" s="36">
        <v>2.33</v>
      </c>
      <c r="G38" s="37">
        <v>1.58</v>
      </c>
      <c r="H38" s="37">
        <v>1.8</v>
      </c>
      <c r="I38" s="37">
        <v>1.5</v>
      </c>
      <c r="J38" s="38">
        <v>1.99</v>
      </c>
      <c r="K38" s="22"/>
      <c r="L38" s="22"/>
      <c r="M38" s="22"/>
      <c r="N38" s="22"/>
      <c r="O38" s="22"/>
      <c r="P38" s="22"/>
    </row>
    <row r="39" spans="1:16" ht="39" customHeight="1">
      <c r="A39" s="22"/>
      <c r="B39" s="35"/>
      <c r="C39" s="1180" t="s">
        <v>556</v>
      </c>
      <c r="D39" s="1181"/>
      <c r="E39" s="1182"/>
      <c r="F39" s="36">
        <v>0.41</v>
      </c>
      <c r="G39" s="37">
        <v>0.99</v>
      </c>
      <c r="H39" s="37">
        <v>0.57999999999999996</v>
      </c>
      <c r="I39" s="37">
        <v>0.3</v>
      </c>
      <c r="J39" s="38">
        <v>1.06</v>
      </c>
      <c r="K39" s="22"/>
      <c r="L39" s="22"/>
      <c r="M39" s="22"/>
      <c r="N39" s="22"/>
      <c r="O39" s="22"/>
      <c r="P39" s="22"/>
    </row>
    <row r="40" spans="1:16" ht="39" customHeight="1">
      <c r="A40" s="22"/>
      <c r="B40" s="35"/>
      <c r="C40" s="1180" t="s">
        <v>557</v>
      </c>
      <c r="D40" s="1181"/>
      <c r="E40" s="1182"/>
      <c r="F40" s="36">
        <v>0.16</v>
      </c>
      <c r="G40" s="37">
        <v>0.06</v>
      </c>
      <c r="H40" s="37">
        <v>0.05</v>
      </c>
      <c r="I40" s="37">
        <v>0.12</v>
      </c>
      <c r="J40" s="38">
        <v>0.04</v>
      </c>
      <c r="K40" s="22"/>
      <c r="L40" s="22"/>
      <c r="M40" s="22"/>
      <c r="N40" s="22"/>
      <c r="O40" s="22"/>
      <c r="P40" s="22"/>
    </row>
    <row r="41" spans="1:16" ht="39" customHeight="1">
      <c r="A41" s="22"/>
      <c r="B41" s="35"/>
      <c r="C41" s="1180" t="s">
        <v>558</v>
      </c>
      <c r="D41" s="1181"/>
      <c r="E41" s="1182"/>
      <c r="F41" s="36">
        <v>0.14000000000000001</v>
      </c>
      <c r="G41" s="37">
        <v>0.04</v>
      </c>
      <c r="H41" s="37">
        <v>7.0000000000000007E-2</v>
      </c>
      <c r="I41" s="37">
        <v>7.0000000000000007E-2</v>
      </c>
      <c r="J41" s="38">
        <v>0.04</v>
      </c>
      <c r="K41" s="22"/>
      <c r="L41" s="22"/>
      <c r="M41" s="22"/>
      <c r="N41" s="22"/>
      <c r="O41" s="22"/>
      <c r="P41" s="22"/>
    </row>
    <row r="42" spans="1:16" ht="39" customHeight="1">
      <c r="A42" s="22"/>
      <c r="B42" s="39"/>
      <c r="C42" s="1180" t="s">
        <v>559</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560</v>
      </c>
      <c r="D43" s="1184"/>
      <c r="E43" s="1185"/>
      <c r="F43" s="41">
        <v>0.03</v>
      </c>
      <c r="G43" s="42">
        <v>0.01</v>
      </c>
      <c r="H43" s="42">
        <v>0.03</v>
      </c>
      <c r="I43" s="42">
        <v>0.03</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n8AfO5gWPBx+hVK1ST5EZLcL5sGw/3clGkxzDwbuyhHiVETtjQHWEJRMlVOu/edLP49mIESYyYJBAqoahT8pQ==" saltValue="ZmJfIZkNKysl6CvTFvq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196" t="s">
        <v>11</v>
      </c>
      <c r="C45" s="1197"/>
      <c r="D45" s="58"/>
      <c r="E45" s="1202" t="s">
        <v>12</v>
      </c>
      <c r="F45" s="1202"/>
      <c r="G45" s="1202"/>
      <c r="H45" s="1202"/>
      <c r="I45" s="1202"/>
      <c r="J45" s="1203"/>
      <c r="K45" s="59">
        <v>749</v>
      </c>
      <c r="L45" s="60">
        <v>771</v>
      </c>
      <c r="M45" s="60">
        <v>712</v>
      </c>
      <c r="N45" s="60">
        <v>760</v>
      </c>
      <c r="O45" s="61">
        <v>721</v>
      </c>
      <c r="P45" s="48"/>
      <c r="Q45" s="48"/>
      <c r="R45" s="48"/>
      <c r="S45" s="48"/>
      <c r="T45" s="48"/>
      <c r="U45" s="48"/>
    </row>
    <row r="46" spans="1:21" ht="30.75" customHeight="1">
      <c r="A46" s="48"/>
      <c r="B46" s="1198"/>
      <c r="C46" s="1199"/>
      <c r="D46" s="62"/>
      <c r="E46" s="1190" t="s">
        <v>13</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14</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15</v>
      </c>
      <c r="F48" s="1190"/>
      <c r="G48" s="1190"/>
      <c r="H48" s="1190"/>
      <c r="I48" s="1190"/>
      <c r="J48" s="1191"/>
      <c r="K48" s="63">
        <v>325</v>
      </c>
      <c r="L48" s="64">
        <v>326</v>
      </c>
      <c r="M48" s="64">
        <v>314</v>
      </c>
      <c r="N48" s="64">
        <v>324</v>
      </c>
      <c r="O48" s="65">
        <v>315</v>
      </c>
      <c r="P48" s="48"/>
      <c r="Q48" s="48"/>
      <c r="R48" s="48"/>
      <c r="S48" s="48"/>
      <c r="T48" s="48"/>
      <c r="U48" s="48"/>
    </row>
    <row r="49" spans="1:21" ht="30.75" customHeight="1">
      <c r="A49" s="48"/>
      <c r="B49" s="1198"/>
      <c r="C49" s="1199"/>
      <c r="D49" s="62"/>
      <c r="E49" s="1190" t="s">
        <v>16</v>
      </c>
      <c r="F49" s="1190"/>
      <c r="G49" s="1190"/>
      <c r="H49" s="1190"/>
      <c r="I49" s="1190"/>
      <c r="J49" s="1191"/>
      <c r="K49" s="63">
        <v>54</v>
      </c>
      <c r="L49" s="64">
        <v>49</v>
      </c>
      <c r="M49" s="64">
        <v>34</v>
      </c>
      <c r="N49" s="64">
        <v>17</v>
      </c>
      <c r="O49" s="65">
        <v>14</v>
      </c>
      <c r="P49" s="48"/>
      <c r="Q49" s="48"/>
      <c r="R49" s="48"/>
      <c r="S49" s="48"/>
      <c r="T49" s="48"/>
      <c r="U49" s="48"/>
    </row>
    <row r="50" spans="1:21" ht="30.75" customHeight="1">
      <c r="A50" s="48"/>
      <c r="B50" s="1198"/>
      <c r="C50" s="1199"/>
      <c r="D50" s="62"/>
      <c r="E50" s="1190" t="s">
        <v>17</v>
      </c>
      <c r="F50" s="1190"/>
      <c r="G50" s="1190"/>
      <c r="H50" s="1190"/>
      <c r="I50" s="1190"/>
      <c r="J50" s="1191"/>
      <c r="K50" s="63" t="s">
        <v>499</v>
      </c>
      <c r="L50" s="64" t="s">
        <v>499</v>
      </c>
      <c r="M50" s="64" t="s">
        <v>499</v>
      </c>
      <c r="N50" s="64" t="s">
        <v>499</v>
      </c>
      <c r="O50" s="65" t="s">
        <v>499</v>
      </c>
      <c r="P50" s="48"/>
      <c r="Q50" s="48"/>
      <c r="R50" s="48"/>
      <c r="S50" s="48"/>
      <c r="T50" s="48"/>
      <c r="U50" s="48"/>
    </row>
    <row r="51" spans="1:21" ht="30.75" customHeight="1">
      <c r="A51" s="48"/>
      <c r="B51" s="1200"/>
      <c r="C51" s="1201"/>
      <c r="D51" s="66"/>
      <c r="E51" s="1190" t="s">
        <v>18</v>
      </c>
      <c r="F51" s="1190"/>
      <c r="G51" s="1190"/>
      <c r="H51" s="1190"/>
      <c r="I51" s="1190"/>
      <c r="J51" s="1191"/>
      <c r="K51" s="63" t="s">
        <v>499</v>
      </c>
      <c r="L51" s="64" t="s">
        <v>499</v>
      </c>
      <c r="M51" s="64" t="s">
        <v>499</v>
      </c>
      <c r="N51" s="64" t="s">
        <v>499</v>
      </c>
      <c r="O51" s="65" t="s">
        <v>499</v>
      </c>
      <c r="P51" s="48"/>
      <c r="Q51" s="48"/>
      <c r="R51" s="48"/>
      <c r="S51" s="48"/>
      <c r="T51" s="48"/>
      <c r="U51" s="48"/>
    </row>
    <row r="52" spans="1:21" ht="30.75" customHeight="1">
      <c r="A52" s="48"/>
      <c r="B52" s="1188" t="s">
        <v>19</v>
      </c>
      <c r="C52" s="1189"/>
      <c r="D52" s="66"/>
      <c r="E52" s="1190" t="s">
        <v>20</v>
      </c>
      <c r="F52" s="1190"/>
      <c r="G52" s="1190"/>
      <c r="H52" s="1190"/>
      <c r="I52" s="1190"/>
      <c r="J52" s="1191"/>
      <c r="K52" s="63">
        <v>777</v>
      </c>
      <c r="L52" s="64">
        <v>820</v>
      </c>
      <c r="M52" s="64">
        <v>787</v>
      </c>
      <c r="N52" s="64">
        <v>792</v>
      </c>
      <c r="O52" s="65">
        <v>776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351</v>
      </c>
      <c r="L53" s="69">
        <v>326</v>
      </c>
      <c r="M53" s="69">
        <v>273</v>
      </c>
      <c r="N53" s="69">
        <v>309</v>
      </c>
      <c r="O53" s="70">
        <v>274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5fvZhQSKaa8mYh7kfHqvOHI2Lz9vIG5C9RaGZHullr5OuCctseLl0t2tTZ9+QKhpPwYoyC6sr32C01XkNigg==" saltValue="UaYyOXDIvCOwnR0Jn3KUC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542</v>
      </c>
      <c r="J40" s="79" t="s">
        <v>543</v>
      </c>
      <c r="K40" s="79" t="s">
        <v>544</v>
      </c>
      <c r="L40" s="79" t="s">
        <v>545</v>
      </c>
      <c r="M40" s="80" t="s">
        <v>546</v>
      </c>
    </row>
    <row r="41" spans="2:13" ht="27.75" customHeight="1">
      <c r="B41" s="1216" t="s">
        <v>24</v>
      </c>
      <c r="C41" s="1217"/>
      <c r="D41" s="81"/>
      <c r="E41" s="1218" t="s">
        <v>25</v>
      </c>
      <c r="F41" s="1218"/>
      <c r="G41" s="1218"/>
      <c r="H41" s="1219"/>
      <c r="I41" s="82">
        <v>7341</v>
      </c>
      <c r="J41" s="83">
        <v>6860</v>
      </c>
      <c r="K41" s="83">
        <v>6521</v>
      </c>
      <c r="L41" s="83">
        <v>6135</v>
      </c>
      <c r="M41" s="84">
        <v>5891</v>
      </c>
    </row>
    <row r="42" spans="2:13" ht="27.75" customHeight="1">
      <c r="B42" s="1206"/>
      <c r="C42" s="1207"/>
      <c r="D42" s="85"/>
      <c r="E42" s="1210" t="s">
        <v>26</v>
      </c>
      <c r="F42" s="1210"/>
      <c r="G42" s="1210"/>
      <c r="H42" s="1211"/>
      <c r="I42" s="86" t="s">
        <v>499</v>
      </c>
      <c r="J42" s="87" t="s">
        <v>499</v>
      </c>
      <c r="K42" s="87" t="s">
        <v>499</v>
      </c>
      <c r="L42" s="87" t="s">
        <v>499</v>
      </c>
      <c r="M42" s="88" t="s">
        <v>499</v>
      </c>
    </row>
    <row r="43" spans="2:13" ht="27.75" customHeight="1">
      <c r="B43" s="1206"/>
      <c r="C43" s="1207"/>
      <c r="D43" s="85"/>
      <c r="E43" s="1210" t="s">
        <v>27</v>
      </c>
      <c r="F43" s="1210"/>
      <c r="G43" s="1210"/>
      <c r="H43" s="1211"/>
      <c r="I43" s="86">
        <v>4534</v>
      </c>
      <c r="J43" s="87">
        <v>4467</v>
      </c>
      <c r="K43" s="87">
        <v>4392</v>
      </c>
      <c r="L43" s="87">
        <v>4367</v>
      </c>
      <c r="M43" s="88">
        <v>4292</v>
      </c>
    </row>
    <row r="44" spans="2:13" ht="27.75" customHeight="1">
      <c r="B44" s="1206"/>
      <c r="C44" s="1207"/>
      <c r="D44" s="85"/>
      <c r="E44" s="1210" t="s">
        <v>28</v>
      </c>
      <c r="F44" s="1210"/>
      <c r="G44" s="1210"/>
      <c r="H44" s="1211"/>
      <c r="I44" s="86">
        <v>137</v>
      </c>
      <c r="J44" s="87">
        <v>101</v>
      </c>
      <c r="K44" s="87">
        <v>82</v>
      </c>
      <c r="L44" s="87">
        <v>66</v>
      </c>
      <c r="M44" s="88">
        <v>57</v>
      </c>
    </row>
    <row r="45" spans="2:13" ht="27.75" customHeight="1">
      <c r="B45" s="1206"/>
      <c r="C45" s="1207"/>
      <c r="D45" s="85"/>
      <c r="E45" s="1210" t="s">
        <v>29</v>
      </c>
      <c r="F45" s="1210"/>
      <c r="G45" s="1210"/>
      <c r="H45" s="1211"/>
      <c r="I45" s="86">
        <v>1524</v>
      </c>
      <c r="J45" s="87">
        <v>1426</v>
      </c>
      <c r="K45" s="87">
        <v>1375</v>
      </c>
      <c r="L45" s="87">
        <v>1335</v>
      </c>
      <c r="M45" s="88">
        <v>1317</v>
      </c>
    </row>
    <row r="46" spans="2:13" ht="27.75" customHeight="1">
      <c r="B46" s="1206"/>
      <c r="C46" s="1207"/>
      <c r="D46" s="89"/>
      <c r="E46" s="1210" t="s">
        <v>30</v>
      </c>
      <c r="F46" s="1210"/>
      <c r="G46" s="1210"/>
      <c r="H46" s="1211"/>
      <c r="I46" s="86" t="s">
        <v>499</v>
      </c>
      <c r="J46" s="87" t="s">
        <v>499</v>
      </c>
      <c r="K46" s="87" t="s">
        <v>499</v>
      </c>
      <c r="L46" s="87" t="s">
        <v>499</v>
      </c>
      <c r="M46" s="88" t="s">
        <v>499</v>
      </c>
    </row>
    <row r="47" spans="2:13" ht="27.75" customHeight="1">
      <c r="B47" s="1206"/>
      <c r="C47" s="1207"/>
      <c r="D47" s="90"/>
      <c r="E47" s="1220" t="s">
        <v>31</v>
      </c>
      <c r="F47" s="1221"/>
      <c r="G47" s="1221"/>
      <c r="H47" s="1222"/>
      <c r="I47" s="86" t="s">
        <v>499</v>
      </c>
      <c r="J47" s="87" t="s">
        <v>499</v>
      </c>
      <c r="K47" s="87" t="s">
        <v>499</v>
      </c>
      <c r="L47" s="87" t="s">
        <v>499</v>
      </c>
      <c r="M47" s="88" t="s">
        <v>499</v>
      </c>
    </row>
    <row r="48" spans="2:13" ht="27.75" customHeight="1">
      <c r="B48" s="1206"/>
      <c r="C48" s="1207"/>
      <c r="D48" s="85"/>
      <c r="E48" s="1210" t="s">
        <v>32</v>
      </c>
      <c r="F48" s="1210"/>
      <c r="G48" s="1210"/>
      <c r="H48" s="1211"/>
      <c r="I48" s="86" t="s">
        <v>499</v>
      </c>
      <c r="J48" s="87" t="s">
        <v>499</v>
      </c>
      <c r="K48" s="87" t="s">
        <v>499</v>
      </c>
      <c r="L48" s="87" t="s">
        <v>499</v>
      </c>
      <c r="M48" s="88" t="s">
        <v>499</v>
      </c>
    </row>
    <row r="49" spans="2:13" ht="27.75" customHeight="1">
      <c r="B49" s="1208"/>
      <c r="C49" s="1209"/>
      <c r="D49" s="85"/>
      <c r="E49" s="1210" t="s">
        <v>33</v>
      </c>
      <c r="F49" s="1210"/>
      <c r="G49" s="1210"/>
      <c r="H49" s="1211"/>
      <c r="I49" s="86" t="s">
        <v>499</v>
      </c>
      <c r="J49" s="87" t="s">
        <v>499</v>
      </c>
      <c r="K49" s="87" t="s">
        <v>499</v>
      </c>
      <c r="L49" s="87" t="s">
        <v>499</v>
      </c>
      <c r="M49" s="88" t="s">
        <v>499</v>
      </c>
    </row>
    <row r="50" spans="2:13" ht="27.75" customHeight="1">
      <c r="B50" s="1204" t="s">
        <v>34</v>
      </c>
      <c r="C50" s="1205"/>
      <c r="D50" s="91"/>
      <c r="E50" s="1210" t="s">
        <v>35</v>
      </c>
      <c r="F50" s="1210"/>
      <c r="G50" s="1210"/>
      <c r="H50" s="1211"/>
      <c r="I50" s="86">
        <v>4272</v>
      </c>
      <c r="J50" s="87">
        <v>4254</v>
      </c>
      <c r="K50" s="87">
        <v>4104</v>
      </c>
      <c r="L50" s="87">
        <v>3953</v>
      </c>
      <c r="M50" s="88">
        <v>3685</v>
      </c>
    </row>
    <row r="51" spans="2:13" ht="27.75" customHeight="1">
      <c r="B51" s="1206"/>
      <c r="C51" s="1207"/>
      <c r="D51" s="85"/>
      <c r="E51" s="1210" t="s">
        <v>36</v>
      </c>
      <c r="F51" s="1210"/>
      <c r="G51" s="1210"/>
      <c r="H51" s="1211"/>
      <c r="I51" s="86" t="s">
        <v>499</v>
      </c>
      <c r="J51" s="87" t="s">
        <v>499</v>
      </c>
      <c r="K51" s="87" t="s">
        <v>499</v>
      </c>
      <c r="L51" s="87" t="s">
        <v>499</v>
      </c>
      <c r="M51" s="88" t="s">
        <v>499</v>
      </c>
    </row>
    <row r="52" spans="2:13" ht="27.75" customHeight="1">
      <c r="B52" s="1208"/>
      <c r="C52" s="1209"/>
      <c r="D52" s="85"/>
      <c r="E52" s="1210" t="s">
        <v>37</v>
      </c>
      <c r="F52" s="1210"/>
      <c r="G52" s="1210"/>
      <c r="H52" s="1211"/>
      <c r="I52" s="86">
        <v>8976</v>
      </c>
      <c r="J52" s="87">
        <v>8765</v>
      </c>
      <c r="K52" s="87">
        <v>8529</v>
      </c>
      <c r="L52" s="87">
        <v>8179</v>
      </c>
      <c r="M52" s="88">
        <v>7884</v>
      </c>
    </row>
    <row r="53" spans="2:13" ht="27.75" customHeight="1" thickBot="1">
      <c r="B53" s="1212" t="s">
        <v>38</v>
      </c>
      <c r="C53" s="1213"/>
      <c r="D53" s="92"/>
      <c r="E53" s="1214" t="s">
        <v>39</v>
      </c>
      <c r="F53" s="1214"/>
      <c r="G53" s="1214"/>
      <c r="H53" s="1215"/>
      <c r="I53" s="93">
        <v>288</v>
      </c>
      <c r="J53" s="94">
        <v>-165</v>
      </c>
      <c r="K53" s="94">
        <v>-262</v>
      </c>
      <c r="L53" s="94">
        <v>-230</v>
      </c>
      <c r="M53" s="95">
        <v>-11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zNG+0OpRvudIKAfzpmIAisq+RR8uowZi36ia9eD1VTxcDX8tTExbMIf+9l5HsWZqdCFiZdnhKfT0f4ve/vNQ==" saltValue="nI9hrLrFtzVSq50jPh/J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16" zoomScaleNormal="100" zoomScaleSheetLayoutView="100" workbookViewId="0">
      <selection activeCell="H61" sqref="H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544</v>
      </c>
      <c r="G54" s="104" t="s">
        <v>545</v>
      </c>
      <c r="H54" s="105" t="s">
        <v>546</v>
      </c>
    </row>
    <row r="55" spans="2:8" ht="52.5" customHeight="1">
      <c r="B55" s="106"/>
      <c r="C55" s="1231" t="s">
        <v>42</v>
      </c>
      <c r="D55" s="1231"/>
      <c r="E55" s="1232"/>
      <c r="F55" s="107">
        <v>2056</v>
      </c>
      <c r="G55" s="107">
        <v>1811</v>
      </c>
      <c r="H55" s="108">
        <v>1578</v>
      </c>
    </row>
    <row r="56" spans="2:8" ht="52.5" customHeight="1">
      <c r="B56" s="109"/>
      <c r="C56" s="1233" t="s">
        <v>43</v>
      </c>
      <c r="D56" s="1233"/>
      <c r="E56" s="1234"/>
      <c r="F56" s="110">
        <v>477</v>
      </c>
      <c r="G56" s="110">
        <v>477</v>
      </c>
      <c r="H56" s="111">
        <v>477</v>
      </c>
    </row>
    <row r="57" spans="2:8" ht="53.25" customHeight="1">
      <c r="B57" s="109"/>
      <c r="C57" s="1235" t="s">
        <v>44</v>
      </c>
      <c r="D57" s="1235"/>
      <c r="E57" s="1236"/>
      <c r="F57" s="112">
        <v>1357</v>
      </c>
      <c r="G57" s="112">
        <v>1451</v>
      </c>
      <c r="H57" s="113">
        <v>1436</v>
      </c>
    </row>
    <row r="58" spans="2:8" ht="45.75" customHeight="1">
      <c r="B58" s="114"/>
      <c r="C58" s="1223" t="s">
        <v>586</v>
      </c>
      <c r="D58" s="1224"/>
      <c r="E58" s="1225"/>
      <c r="F58" s="115">
        <v>616</v>
      </c>
      <c r="G58" s="115">
        <v>691</v>
      </c>
      <c r="H58" s="116">
        <v>713</v>
      </c>
    </row>
    <row r="59" spans="2:8" ht="45.75" customHeight="1">
      <c r="B59" s="114"/>
      <c r="C59" s="1223" t="s">
        <v>584</v>
      </c>
      <c r="D59" s="1224"/>
      <c r="E59" s="1225"/>
      <c r="F59" s="115">
        <v>239</v>
      </c>
      <c r="G59" s="115">
        <v>250</v>
      </c>
      <c r="H59" s="116">
        <v>249</v>
      </c>
    </row>
    <row r="60" spans="2:8" ht="45.75" customHeight="1">
      <c r="B60" s="114"/>
      <c r="C60" s="1223" t="s">
        <v>585</v>
      </c>
      <c r="D60" s="1224"/>
      <c r="E60" s="1225"/>
      <c r="F60" s="115">
        <v>200</v>
      </c>
      <c r="G60" s="115">
        <v>193</v>
      </c>
      <c r="H60" s="116">
        <v>183</v>
      </c>
    </row>
    <row r="61" spans="2:8" ht="45.75" customHeight="1">
      <c r="B61" s="114"/>
      <c r="C61" s="1223" t="s">
        <v>589</v>
      </c>
      <c r="D61" s="1224"/>
      <c r="E61" s="1225"/>
      <c r="F61" s="115">
        <v>139</v>
      </c>
      <c r="G61" s="115">
        <v>135</v>
      </c>
      <c r="H61" s="116">
        <v>133</v>
      </c>
    </row>
    <row r="62" spans="2:8" ht="45.75" customHeight="1" thickBot="1">
      <c r="B62" s="117"/>
      <c r="C62" s="1226" t="s">
        <v>587</v>
      </c>
      <c r="D62" s="1227"/>
      <c r="E62" s="1228"/>
      <c r="F62" s="118">
        <v>80</v>
      </c>
      <c r="G62" s="118">
        <v>100</v>
      </c>
      <c r="H62" s="119">
        <v>80</v>
      </c>
    </row>
    <row r="63" spans="2:8" ht="52.5" customHeight="1" thickBot="1">
      <c r="B63" s="120"/>
      <c r="C63" s="1229" t="s">
        <v>45</v>
      </c>
      <c r="D63" s="1229"/>
      <c r="E63" s="1230"/>
      <c r="F63" s="121">
        <v>3890</v>
      </c>
      <c r="G63" s="121">
        <v>3739</v>
      </c>
      <c r="H63" s="122">
        <v>3491</v>
      </c>
    </row>
    <row r="64" spans="2:8" ht="15" customHeight="1"/>
    <row r="65" ht="0" hidden="1" customHeight="1"/>
    <row r="66" ht="0" hidden="1" customHeight="1"/>
  </sheetData>
  <sheetProtection algorithmName="SHA-512" hashValue="GIVrOz3dMV+Dgq/0dJNCKiVU5bhyg5grT4H6jV4HLUGoH0u+VqcTyRfCSHDv5/689ybmqamYMuoKcUEn31byeQ==" saltValue="Fkzc64YogzLYRvEmL0fw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539</v>
      </c>
      <c r="G2" s="136"/>
      <c r="H2" s="137"/>
    </row>
    <row r="3" spans="1:8">
      <c r="A3" s="133" t="s">
        <v>532</v>
      </c>
      <c r="B3" s="138"/>
      <c r="C3" s="139"/>
      <c r="D3" s="140">
        <v>74952</v>
      </c>
      <c r="E3" s="141"/>
      <c r="F3" s="142">
        <v>81990</v>
      </c>
      <c r="G3" s="143"/>
      <c r="H3" s="144"/>
    </row>
    <row r="4" spans="1:8">
      <c r="A4" s="145"/>
      <c r="B4" s="146"/>
      <c r="C4" s="147"/>
      <c r="D4" s="148">
        <v>40190</v>
      </c>
      <c r="E4" s="149"/>
      <c r="F4" s="150">
        <v>34482</v>
      </c>
      <c r="G4" s="151"/>
      <c r="H4" s="152"/>
    </row>
    <row r="5" spans="1:8">
      <c r="A5" s="133" t="s">
        <v>534</v>
      </c>
      <c r="B5" s="138"/>
      <c r="C5" s="139"/>
      <c r="D5" s="140">
        <v>48557</v>
      </c>
      <c r="E5" s="141"/>
      <c r="F5" s="142">
        <v>87551</v>
      </c>
      <c r="G5" s="143"/>
      <c r="H5" s="144"/>
    </row>
    <row r="6" spans="1:8">
      <c r="A6" s="145"/>
      <c r="B6" s="146"/>
      <c r="C6" s="147"/>
      <c r="D6" s="148">
        <v>21510</v>
      </c>
      <c r="E6" s="149"/>
      <c r="F6" s="150">
        <v>43994</v>
      </c>
      <c r="G6" s="151"/>
      <c r="H6" s="152"/>
    </row>
    <row r="7" spans="1:8">
      <c r="A7" s="133" t="s">
        <v>535</v>
      </c>
      <c r="B7" s="138"/>
      <c r="C7" s="139"/>
      <c r="D7" s="140">
        <v>40883</v>
      </c>
      <c r="E7" s="141"/>
      <c r="F7" s="142">
        <v>106092</v>
      </c>
      <c r="G7" s="143"/>
      <c r="H7" s="144"/>
    </row>
    <row r="8" spans="1:8">
      <c r="A8" s="145"/>
      <c r="B8" s="146"/>
      <c r="C8" s="147"/>
      <c r="D8" s="148">
        <v>24501</v>
      </c>
      <c r="E8" s="149"/>
      <c r="F8" s="150">
        <v>44299</v>
      </c>
      <c r="G8" s="151"/>
      <c r="H8" s="152"/>
    </row>
    <row r="9" spans="1:8">
      <c r="A9" s="133" t="s">
        <v>536</v>
      </c>
      <c r="B9" s="138"/>
      <c r="C9" s="139"/>
      <c r="D9" s="140">
        <v>27153</v>
      </c>
      <c r="E9" s="141"/>
      <c r="F9" s="142">
        <v>78903</v>
      </c>
      <c r="G9" s="143"/>
      <c r="H9" s="144"/>
    </row>
    <row r="10" spans="1:8">
      <c r="A10" s="145"/>
      <c r="B10" s="146"/>
      <c r="C10" s="147"/>
      <c r="D10" s="148">
        <v>15455</v>
      </c>
      <c r="E10" s="149"/>
      <c r="F10" s="150">
        <v>49201</v>
      </c>
      <c r="G10" s="151"/>
      <c r="H10" s="152"/>
    </row>
    <row r="11" spans="1:8">
      <c r="A11" s="133" t="s">
        <v>537</v>
      </c>
      <c r="B11" s="138"/>
      <c r="C11" s="139"/>
      <c r="D11" s="140">
        <v>22551</v>
      </c>
      <c r="E11" s="141"/>
      <c r="F11" s="142">
        <v>82993</v>
      </c>
      <c r="G11" s="143"/>
      <c r="H11" s="144"/>
    </row>
    <row r="12" spans="1:8">
      <c r="A12" s="145"/>
      <c r="B12" s="146"/>
      <c r="C12" s="153"/>
      <c r="D12" s="148">
        <v>13364</v>
      </c>
      <c r="E12" s="149"/>
      <c r="F12" s="150">
        <v>46787</v>
      </c>
      <c r="G12" s="151"/>
      <c r="H12" s="152"/>
    </row>
    <row r="13" spans="1:8">
      <c r="A13" s="133"/>
      <c r="B13" s="138"/>
      <c r="C13" s="154"/>
      <c r="D13" s="155">
        <v>42819</v>
      </c>
      <c r="E13" s="156"/>
      <c r="F13" s="157">
        <v>87506</v>
      </c>
      <c r="G13" s="158"/>
      <c r="H13" s="144"/>
    </row>
    <row r="14" spans="1:8">
      <c r="A14" s="145"/>
      <c r="B14" s="146"/>
      <c r="C14" s="147"/>
      <c r="D14" s="148">
        <v>23004</v>
      </c>
      <c r="E14" s="149"/>
      <c r="F14" s="150">
        <v>43753</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4.41</v>
      </c>
      <c r="C19" s="159">
        <f>ROUND(VALUE(SUBSTITUTE(実質収支比率等に係る経年分析!G$48,"▲","-")),2)</f>
        <v>4.71</v>
      </c>
      <c r="D19" s="159">
        <f>ROUND(VALUE(SUBSTITUTE(実質収支比率等に係る経年分析!H$48,"▲","-")),2)</f>
        <v>5.25</v>
      </c>
      <c r="E19" s="159">
        <f>ROUND(VALUE(SUBSTITUTE(実質収支比率等に係る経年分析!I$48,"▲","-")),2)</f>
        <v>4.32</v>
      </c>
      <c r="F19" s="159">
        <f>ROUND(VALUE(SUBSTITUTE(実質収支比率等に係る経年分析!J$48,"▲","-")),2)</f>
        <v>5.26</v>
      </c>
    </row>
    <row r="20" spans="1:11">
      <c r="A20" s="159" t="s">
        <v>49</v>
      </c>
      <c r="B20" s="159">
        <f>ROUND(VALUE(SUBSTITUTE(実質収支比率等に係る経年分析!F$47,"▲","-")),2)</f>
        <v>40.42</v>
      </c>
      <c r="C20" s="159">
        <f>ROUND(VALUE(SUBSTITUTE(実質収支比率等に係る経年分析!G$47,"▲","-")),2)</f>
        <v>40.14</v>
      </c>
      <c r="D20" s="159">
        <f>ROUND(VALUE(SUBSTITUTE(実質収支比率等に係る経年分析!H$47,"▲","-")),2)</f>
        <v>38.25</v>
      </c>
      <c r="E20" s="159">
        <f>ROUND(VALUE(SUBSTITUTE(実質収支比率等に係る経年分析!I$47,"▲","-")),2)</f>
        <v>34.25</v>
      </c>
      <c r="F20" s="159">
        <f>ROUND(VALUE(SUBSTITUTE(実質収支比率等に係る経年分析!J$47,"▲","-")),2)</f>
        <v>29.64</v>
      </c>
    </row>
    <row r="21" spans="1:11">
      <c r="A21" s="159" t="s">
        <v>50</v>
      </c>
      <c r="B21" s="159">
        <f>IF(ISNUMBER(VALUE(SUBSTITUTE(実質収支比率等に係る経年分析!F$49,"▲","-"))),ROUND(VALUE(SUBSTITUTE(実質収支比率等に係る経年分析!F$49,"▲","-")),2),NA())</f>
        <v>2.5099999999999998</v>
      </c>
      <c r="C21" s="159">
        <f>IF(ISNUMBER(VALUE(SUBSTITUTE(実質収支比率等に係る経年分析!G$49,"▲","-"))),ROUND(VALUE(SUBSTITUTE(実質収支比率等に係る経年分析!G$49,"▲","-")),2),NA())</f>
        <v>-0.37</v>
      </c>
      <c r="D21" s="159">
        <f>IF(ISNUMBER(VALUE(SUBSTITUTE(実質収支比率等に係る経年分析!H$49,"▲","-"))),ROUND(VALUE(SUBSTITUTE(実質収支比率等に係る経年分析!H$49,"▲","-")),2),NA())</f>
        <v>-0.99</v>
      </c>
      <c r="E21" s="159">
        <f>IF(ISNUMBER(VALUE(SUBSTITUTE(実質収支比率等に係る経年分析!I$49,"▲","-"))),ROUND(VALUE(SUBSTITUTE(実質収支比率等に係る経年分析!I$49,"▲","-")),2),NA())</f>
        <v>-5.65</v>
      </c>
      <c r="F21" s="159">
        <f>IF(ISNUMBER(VALUE(SUBSTITUTE(実質収支比率等に係る経年分析!J$49,"▲","-"))),ROUND(VALUE(SUBSTITUTE(実質収支比率等に係る経年分析!J$49,"▲","-")),2),NA())</f>
        <v>-3.41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戸別合併処理浄化槽整備事業特別会計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7.0000000000000007E-2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0.57999999999999996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1.06</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1.58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1.99</v>
      </c>
    </row>
    <row r="33" spans="1:16">
      <c r="A33" s="160" t="str">
        <f>IF(連結実質赤字比率に係る赤字・黒字の構成分析!C$37="",NA(),連結実質赤字比率に係る赤字・黒字の構成分析!C$37)</f>
        <v>工業用水道事業会計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4.1100000000000003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4.38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4.6900000000000004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5.23</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7.78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14.17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12.32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16.059999999999999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15.54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777</v>
      </c>
      <c r="E42" s="161"/>
      <c r="F42" s="161"/>
      <c r="G42" s="161">
        <f>'実質公債費比率（分子）の構造'!L$52</f>
        <v>820</v>
      </c>
      <c r="H42" s="161"/>
      <c r="I42" s="161"/>
      <c r="J42" s="161">
        <f>'実質公債費比率（分子）の構造'!M$52</f>
        <v>787</v>
      </c>
      <c r="K42" s="161"/>
      <c r="L42" s="161"/>
      <c r="M42" s="161">
        <f>'実質公債費比率（分子）の構造'!N$52</f>
        <v>792</v>
      </c>
      <c r="N42" s="161"/>
      <c r="O42" s="161"/>
      <c r="P42" s="161">
        <f>'実質公債費比率（分子）の構造'!O$52</f>
        <v>776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54</v>
      </c>
      <c r="C45" s="161"/>
      <c r="D45" s="161"/>
      <c r="E45" s="161">
        <f>'実質公債費比率（分子）の構造'!L$49</f>
        <v>49</v>
      </c>
      <c r="F45" s="161"/>
      <c r="G45" s="161"/>
      <c r="H45" s="161">
        <f>'実質公債費比率（分子）の構造'!M$49</f>
        <v>34</v>
      </c>
      <c r="I45" s="161"/>
      <c r="J45" s="161"/>
      <c r="K45" s="161">
        <f>'実質公債費比率（分子）の構造'!N$49</f>
        <v>17</v>
      </c>
      <c r="L45" s="161"/>
      <c r="M45" s="161"/>
      <c r="N45" s="161">
        <f>'実質公債費比率（分子）の構造'!O$49</f>
        <v>14</v>
      </c>
      <c r="O45" s="161"/>
      <c r="P45" s="161"/>
    </row>
    <row r="46" spans="1:16">
      <c r="A46" s="161" t="s">
        <v>61</v>
      </c>
      <c r="B46" s="161">
        <f>'実質公債費比率（分子）の構造'!K$48</f>
        <v>325</v>
      </c>
      <c r="C46" s="161"/>
      <c r="D46" s="161"/>
      <c r="E46" s="161">
        <f>'実質公債費比率（分子）の構造'!L$48</f>
        <v>326</v>
      </c>
      <c r="F46" s="161"/>
      <c r="G46" s="161"/>
      <c r="H46" s="161">
        <f>'実質公債費比率（分子）の構造'!M$48</f>
        <v>314</v>
      </c>
      <c r="I46" s="161"/>
      <c r="J46" s="161"/>
      <c r="K46" s="161">
        <f>'実質公債費比率（分子）の構造'!N$48</f>
        <v>324</v>
      </c>
      <c r="L46" s="161"/>
      <c r="M46" s="161"/>
      <c r="N46" s="161">
        <f>'実質公債費比率（分子）の構造'!O$48</f>
        <v>315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749</v>
      </c>
      <c r="C49" s="161"/>
      <c r="D49" s="161"/>
      <c r="E49" s="161">
        <f>'実質公債費比率（分子）の構造'!L$45</f>
        <v>771</v>
      </c>
      <c r="F49" s="161"/>
      <c r="G49" s="161"/>
      <c r="H49" s="161">
        <f>'実質公債費比率（分子）の構造'!M$45</f>
        <v>712</v>
      </c>
      <c r="I49" s="161"/>
      <c r="J49" s="161"/>
      <c r="K49" s="161">
        <f>'実質公債費比率（分子）の構造'!N$45</f>
        <v>760</v>
      </c>
      <c r="L49" s="161"/>
      <c r="M49" s="161"/>
      <c r="N49" s="161">
        <f>'実質公債費比率（分子）の構造'!O$45</f>
        <v>721</v>
      </c>
      <c r="O49" s="161"/>
      <c r="P49" s="161"/>
    </row>
    <row r="50" spans="1:16">
      <c r="A50" s="161" t="s">
        <v>65</v>
      </c>
      <c r="B50" s="161" t="e">
        <f>NA()</f>
        <v>#N/A</v>
      </c>
      <c r="C50" s="161">
        <f>IF(ISNUMBER('実質公債費比率（分子）の構造'!K$53),'実質公債費比率（分子）の構造'!K$53,NA())</f>
        <v>351</v>
      </c>
      <c r="D50" s="161" t="e">
        <f>NA()</f>
        <v>#N/A</v>
      </c>
      <c r="E50" s="161" t="e">
        <f>NA()</f>
        <v>#N/A</v>
      </c>
      <c r="F50" s="161">
        <f>IF(ISNUMBER('実質公債費比率（分子）の構造'!L$53),'実質公債費比率（分子）の構造'!L$53,NA())</f>
        <v>326</v>
      </c>
      <c r="G50" s="161" t="e">
        <f>NA()</f>
        <v>#N/A</v>
      </c>
      <c r="H50" s="161" t="e">
        <f>NA()</f>
        <v>#N/A</v>
      </c>
      <c r="I50" s="161">
        <f>IF(ISNUMBER('実質公債費比率（分子）の構造'!M$53),'実質公債費比率（分子）の構造'!M$53,NA())</f>
        <v>273</v>
      </c>
      <c r="J50" s="161" t="e">
        <f>NA()</f>
        <v>#N/A</v>
      </c>
      <c r="K50" s="161" t="e">
        <f>NA()</f>
        <v>#N/A</v>
      </c>
      <c r="L50" s="161">
        <f>IF(ISNUMBER('実質公債費比率（分子）の構造'!N$53),'実質公債費比率（分子）の構造'!N$53,NA())</f>
        <v>309</v>
      </c>
      <c r="M50" s="161" t="e">
        <f>NA()</f>
        <v>#N/A</v>
      </c>
      <c r="N50" s="161" t="e">
        <f>NA()</f>
        <v>#N/A</v>
      </c>
      <c r="O50" s="161">
        <f>IF(ISNUMBER('実質公債費比率（分子）の構造'!O$53),'実質公債費比率（分子）の構造'!O$53,NA())</f>
        <v>274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8976</v>
      </c>
      <c r="E56" s="160"/>
      <c r="F56" s="160"/>
      <c r="G56" s="160">
        <f>'将来負担比率（分子）の構造'!J$52</f>
        <v>8765</v>
      </c>
      <c r="H56" s="160"/>
      <c r="I56" s="160"/>
      <c r="J56" s="160">
        <f>'将来負担比率（分子）の構造'!K$52</f>
        <v>8529</v>
      </c>
      <c r="K56" s="160"/>
      <c r="L56" s="160"/>
      <c r="M56" s="160">
        <f>'将来負担比率（分子）の構造'!L$52</f>
        <v>8179</v>
      </c>
      <c r="N56" s="160"/>
      <c r="O56" s="160"/>
      <c r="P56" s="160">
        <f>'将来負担比率（分子）の構造'!M$52</f>
        <v>7884</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4272</v>
      </c>
      <c r="E58" s="160"/>
      <c r="F58" s="160"/>
      <c r="G58" s="160">
        <f>'将来負担比率（分子）の構造'!J$50</f>
        <v>4254</v>
      </c>
      <c r="H58" s="160"/>
      <c r="I58" s="160"/>
      <c r="J58" s="160">
        <f>'将来負担比率（分子）の構造'!K$50</f>
        <v>4104</v>
      </c>
      <c r="K58" s="160"/>
      <c r="L58" s="160"/>
      <c r="M58" s="160">
        <f>'将来負担比率（分子）の構造'!L$50</f>
        <v>3953</v>
      </c>
      <c r="N58" s="160"/>
      <c r="O58" s="160"/>
      <c r="P58" s="160">
        <f>'将来負担比率（分子）の構造'!M$50</f>
        <v>3685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1524</v>
      </c>
      <c r="C62" s="160"/>
      <c r="D62" s="160"/>
      <c r="E62" s="160">
        <f>'将来負担比率（分子）の構造'!J$45</f>
        <v>1426</v>
      </c>
      <c r="F62" s="160"/>
      <c r="G62" s="160"/>
      <c r="H62" s="160">
        <f>'将来負担比率（分子）の構造'!K$45</f>
        <v>1375</v>
      </c>
      <c r="I62" s="160"/>
      <c r="J62" s="160"/>
      <c r="K62" s="160">
        <f>'将来負担比率（分子）の構造'!L$45</f>
        <v>1335</v>
      </c>
      <c r="L62" s="160"/>
      <c r="M62" s="160"/>
      <c r="N62" s="160">
        <f>'将来負担比率（分子）の構造'!M$45</f>
        <v>1317</v>
      </c>
      <c r="O62" s="160"/>
      <c r="P62" s="160"/>
    </row>
    <row r="63" spans="1:16">
      <c r="A63" s="160" t="s">
        <v>28</v>
      </c>
      <c r="B63" s="160">
        <f>'将来負担比率（分子）の構造'!I$44</f>
        <v>137</v>
      </c>
      <c r="C63" s="160"/>
      <c r="D63" s="160"/>
      <c r="E63" s="160">
        <f>'将来負担比率（分子）の構造'!J$44</f>
        <v>101</v>
      </c>
      <c r="F63" s="160"/>
      <c r="G63" s="160"/>
      <c r="H63" s="160">
        <f>'将来負担比率（分子）の構造'!K$44</f>
        <v>82</v>
      </c>
      <c r="I63" s="160"/>
      <c r="J63" s="160"/>
      <c r="K63" s="160">
        <f>'将来負担比率（分子）の構造'!L$44</f>
        <v>66</v>
      </c>
      <c r="L63" s="160"/>
      <c r="M63" s="160"/>
      <c r="N63" s="160">
        <f>'将来負担比率（分子）の構造'!M$44</f>
        <v>57</v>
      </c>
      <c r="O63" s="160"/>
      <c r="P63" s="160"/>
    </row>
    <row r="64" spans="1:16">
      <c r="A64" s="160" t="s">
        <v>27</v>
      </c>
      <c r="B64" s="160">
        <f>'将来負担比率（分子）の構造'!I$43</f>
        <v>4534</v>
      </c>
      <c r="C64" s="160"/>
      <c r="D64" s="160"/>
      <c r="E64" s="160">
        <f>'将来負担比率（分子）の構造'!J$43</f>
        <v>4467</v>
      </c>
      <c r="F64" s="160"/>
      <c r="G64" s="160"/>
      <c r="H64" s="160">
        <f>'将来負担比率（分子）の構造'!K$43</f>
        <v>4392</v>
      </c>
      <c r="I64" s="160"/>
      <c r="J64" s="160"/>
      <c r="K64" s="160">
        <f>'将来負担比率（分子）の構造'!L$43</f>
        <v>4367</v>
      </c>
      <c r="L64" s="160"/>
      <c r="M64" s="160"/>
      <c r="N64" s="160">
        <f>'将来負担比率（分子）の構造'!M$43</f>
        <v>4292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7341</v>
      </c>
      <c r="C66" s="160"/>
      <c r="D66" s="160"/>
      <c r="E66" s="160">
        <f>'将来負担比率（分子）の構造'!J$41</f>
        <v>6860</v>
      </c>
      <c r="F66" s="160"/>
      <c r="G66" s="160"/>
      <c r="H66" s="160">
        <f>'将来負担比率（分子）の構造'!K$41</f>
        <v>6521</v>
      </c>
      <c r="I66" s="160"/>
      <c r="J66" s="160"/>
      <c r="K66" s="160">
        <f>'将来負担比率（分子）の構造'!L$41</f>
        <v>6135</v>
      </c>
      <c r="L66" s="160"/>
      <c r="M66" s="160"/>
      <c r="N66" s="160">
        <f>'将来負担比率（分子）の構造'!M$41</f>
        <v>5891</v>
      </c>
      <c r="O66" s="160"/>
      <c r="P66" s="160"/>
    </row>
    <row r="67" spans="1:16">
      <c r="A67" s="160" t="s">
        <v>69</v>
      </c>
      <c r="B67" s="160" t="e">
        <f>NA()</f>
        <v>#N/A</v>
      </c>
      <c r="C67" s="160">
        <f>IF(ISNUMBER('将来負担比率（分子）の構造'!I$53), IF('将来負担比率（分子）の構造'!I$53 &lt; 0, 0, '将来負担比率（分子）の構造'!I$53), NA())</f>
        <v>288</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2056</v>
      </c>
      <c r="C72" s="164">
        <f>基金残高に係る経年分析!G55</f>
        <v>1811</v>
      </c>
      <c r="D72" s="164">
        <f>基金残高に係る経年分析!H55</f>
        <v>1578</v>
      </c>
    </row>
    <row r="73" spans="1:16">
      <c r="A73" s="163" t="s">
        <v>72</v>
      </c>
      <c r="B73" s="164">
        <f>基金残高に係る経年分析!F56</f>
        <v>477</v>
      </c>
      <c r="C73" s="164">
        <f>基金残高に係る経年分析!G56</f>
        <v>477</v>
      </c>
      <c r="D73" s="164">
        <f>基金残高に係る経年分析!H56</f>
        <v>477</v>
      </c>
    </row>
    <row r="74" spans="1:16">
      <c r="A74" s="163" t="s">
        <v>73</v>
      </c>
      <c r="B74" s="164">
        <f>基金残高に係る経年分析!F57</f>
        <v>1357</v>
      </c>
      <c r="C74" s="164">
        <f>基金残高に係る経年分析!G57</f>
        <v>1451</v>
      </c>
      <c r="D74" s="164">
        <f>基金残高に係る経年分析!H57</f>
        <v>1436</v>
      </c>
    </row>
  </sheetData>
  <sheetProtection algorithmName="SHA-512" hashValue="DnDg3PsslT9LRd1KQSoLEIzHO0OzF7Yhz7VJnQbq9jNNJJRDmPB/C7ptKds8LrGF3JDwZ8kQ89EK9qbQKxdMwQ==" saltValue="PCZSlQjluaaVCDofzYdT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2447098</v>
      </c>
      <c r="S5" s="669"/>
      <c r="T5" s="669"/>
      <c r="U5" s="669"/>
      <c r="V5" s="669"/>
      <c r="W5" s="669"/>
      <c r="X5" s="669"/>
      <c r="Y5" s="715"/>
      <c r="Z5" s="733">
        <v>30.6</v>
      </c>
      <c r="AA5" s="733"/>
      <c r="AB5" s="733"/>
      <c r="AC5" s="733"/>
      <c r="AD5" s="734">
        <v>2447098</v>
      </c>
      <c r="AE5" s="734"/>
      <c r="AF5" s="734"/>
      <c r="AG5" s="734"/>
      <c r="AH5" s="734"/>
      <c r="AI5" s="734"/>
      <c r="AJ5" s="734"/>
      <c r="AK5" s="734"/>
      <c r="AL5" s="716">
        <v>48.5</v>
      </c>
      <c r="AM5" s="685"/>
      <c r="AN5" s="685"/>
      <c r="AO5" s="717"/>
      <c r="AP5" s="702" t="s">
        <v>222</v>
      </c>
      <c r="AQ5" s="703"/>
      <c r="AR5" s="703"/>
      <c r="AS5" s="703"/>
      <c r="AT5" s="703"/>
      <c r="AU5" s="703"/>
      <c r="AV5" s="703"/>
      <c r="AW5" s="703"/>
      <c r="AX5" s="703"/>
      <c r="AY5" s="703"/>
      <c r="AZ5" s="703"/>
      <c r="BA5" s="703"/>
      <c r="BB5" s="703"/>
      <c r="BC5" s="703"/>
      <c r="BD5" s="703"/>
      <c r="BE5" s="703"/>
      <c r="BF5" s="704"/>
      <c r="BG5" s="603">
        <v>2447098</v>
      </c>
      <c r="BH5" s="606"/>
      <c r="BI5" s="606"/>
      <c r="BJ5" s="606"/>
      <c r="BK5" s="606"/>
      <c r="BL5" s="606"/>
      <c r="BM5" s="606"/>
      <c r="BN5" s="607"/>
      <c r="BO5" s="665">
        <v>100</v>
      </c>
      <c r="BP5" s="665"/>
      <c r="BQ5" s="665"/>
      <c r="BR5" s="665"/>
      <c r="BS5" s="666" t="s">
        <v>122</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112217</v>
      </c>
      <c r="S6" s="606"/>
      <c r="T6" s="606"/>
      <c r="U6" s="606"/>
      <c r="V6" s="606"/>
      <c r="W6" s="606"/>
      <c r="X6" s="606"/>
      <c r="Y6" s="607"/>
      <c r="Z6" s="665">
        <v>1.4</v>
      </c>
      <c r="AA6" s="665"/>
      <c r="AB6" s="665"/>
      <c r="AC6" s="665"/>
      <c r="AD6" s="666">
        <v>112217</v>
      </c>
      <c r="AE6" s="666"/>
      <c r="AF6" s="666"/>
      <c r="AG6" s="666"/>
      <c r="AH6" s="666"/>
      <c r="AI6" s="666"/>
      <c r="AJ6" s="666"/>
      <c r="AK6" s="666"/>
      <c r="AL6" s="608">
        <v>2.2000000000000002</v>
      </c>
      <c r="AM6" s="609"/>
      <c r="AN6" s="609"/>
      <c r="AO6" s="667"/>
      <c r="AP6" s="600" t="s">
        <v>227</v>
      </c>
      <c r="AQ6" s="601"/>
      <c r="AR6" s="601"/>
      <c r="AS6" s="601"/>
      <c r="AT6" s="601"/>
      <c r="AU6" s="601"/>
      <c r="AV6" s="601"/>
      <c r="AW6" s="601"/>
      <c r="AX6" s="601"/>
      <c r="AY6" s="601"/>
      <c r="AZ6" s="601"/>
      <c r="BA6" s="601"/>
      <c r="BB6" s="601"/>
      <c r="BC6" s="601"/>
      <c r="BD6" s="601"/>
      <c r="BE6" s="601"/>
      <c r="BF6" s="602"/>
      <c r="BG6" s="603">
        <v>2447098</v>
      </c>
      <c r="BH6" s="606"/>
      <c r="BI6" s="606"/>
      <c r="BJ6" s="606"/>
      <c r="BK6" s="606"/>
      <c r="BL6" s="606"/>
      <c r="BM6" s="606"/>
      <c r="BN6" s="607"/>
      <c r="BO6" s="665">
        <v>100</v>
      </c>
      <c r="BP6" s="665"/>
      <c r="BQ6" s="665"/>
      <c r="BR6" s="665"/>
      <c r="BS6" s="666" t="s">
        <v>122</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69474</v>
      </c>
      <c r="CS6" s="606"/>
      <c r="CT6" s="606"/>
      <c r="CU6" s="606"/>
      <c r="CV6" s="606"/>
      <c r="CW6" s="606"/>
      <c r="CX6" s="606"/>
      <c r="CY6" s="607"/>
      <c r="CZ6" s="716">
        <v>0.9</v>
      </c>
      <c r="DA6" s="685"/>
      <c r="DB6" s="685"/>
      <c r="DC6" s="719"/>
      <c r="DD6" s="611" t="s">
        <v>122</v>
      </c>
      <c r="DE6" s="606"/>
      <c r="DF6" s="606"/>
      <c r="DG6" s="606"/>
      <c r="DH6" s="606"/>
      <c r="DI6" s="606"/>
      <c r="DJ6" s="606"/>
      <c r="DK6" s="606"/>
      <c r="DL6" s="606"/>
      <c r="DM6" s="606"/>
      <c r="DN6" s="606"/>
      <c r="DO6" s="606"/>
      <c r="DP6" s="607"/>
      <c r="DQ6" s="611">
        <v>69474</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3855</v>
      </c>
      <c r="S7" s="606"/>
      <c r="T7" s="606"/>
      <c r="U7" s="606"/>
      <c r="V7" s="606"/>
      <c r="W7" s="606"/>
      <c r="X7" s="606"/>
      <c r="Y7" s="607"/>
      <c r="Z7" s="665">
        <v>0</v>
      </c>
      <c r="AA7" s="665"/>
      <c r="AB7" s="665"/>
      <c r="AC7" s="665"/>
      <c r="AD7" s="666">
        <v>3855</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814877</v>
      </c>
      <c r="BH7" s="606"/>
      <c r="BI7" s="606"/>
      <c r="BJ7" s="606"/>
      <c r="BK7" s="606"/>
      <c r="BL7" s="606"/>
      <c r="BM7" s="606"/>
      <c r="BN7" s="607"/>
      <c r="BO7" s="665">
        <v>33.299999999999997</v>
      </c>
      <c r="BP7" s="665"/>
      <c r="BQ7" s="665"/>
      <c r="BR7" s="665"/>
      <c r="BS7" s="666" t="s">
        <v>231</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1082245</v>
      </c>
      <c r="CS7" s="606"/>
      <c r="CT7" s="606"/>
      <c r="CU7" s="606"/>
      <c r="CV7" s="606"/>
      <c r="CW7" s="606"/>
      <c r="CX7" s="606"/>
      <c r="CY7" s="607"/>
      <c r="CZ7" s="665">
        <v>14.2</v>
      </c>
      <c r="DA7" s="665"/>
      <c r="DB7" s="665"/>
      <c r="DC7" s="665"/>
      <c r="DD7" s="611">
        <v>5461</v>
      </c>
      <c r="DE7" s="606"/>
      <c r="DF7" s="606"/>
      <c r="DG7" s="606"/>
      <c r="DH7" s="606"/>
      <c r="DI7" s="606"/>
      <c r="DJ7" s="606"/>
      <c r="DK7" s="606"/>
      <c r="DL7" s="606"/>
      <c r="DM7" s="606"/>
      <c r="DN7" s="606"/>
      <c r="DO7" s="606"/>
      <c r="DP7" s="607"/>
      <c r="DQ7" s="611">
        <v>948536</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9618</v>
      </c>
      <c r="S8" s="606"/>
      <c r="T8" s="606"/>
      <c r="U8" s="606"/>
      <c r="V8" s="606"/>
      <c r="W8" s="606"/>
      <c r="X8" s="606"/>
      <c r="Y8" s="607"/>
      <c r="Z8" s="665">
        <v>0.1</v>
      </c>
      <c r="AA8" s="665"/>
      <c r="AB8" s="665"/>
      <c r="AC8" s="665"/>
      <c r="AD8" s="666">
        <v>9618</v>
      </c>
      <c r="AE8" s="666"/>
      <c r="AF8" s="666"/>
      <c r="AG8" s="666"/>
      <c r="AH8" s="666"/>
      <c r="AI8" s="666"/>
      <c r="AJ8" s="666"/>
      <c r="AK8" s="666"/>
      <c r="AL8" s="608">
        <v>0.2</v>
      </c>
      <c r="AM8" s="609"/>
      <c r="AN8" s="609"/>
      <c r="AO8" s="667"/>
      <c r="AP8" s="600" t="s">
        <v>234</v>
      </c>
      <c r="AQ8" s="601"/>
      <c r="AR8" s="601"/>
      <c r="AS8" s="601"/>
      <c r="AT8" s="601"/>
      <c r="AU8" s="601"/>
      <c r="AV8" s="601"/>
      <c r="AW8" s="601"/>
      <c r="AX8" s="601"/>
      <c r="AY8" s="601"/>
      <c r="AZ8" s="601"/>
      <c r="BA8" s="601"/>
      <c r="BB8" s="601"/>
      <c r="BC8" s="601"/>
      <c r="BD8" s="601"/>
      <c r="BE8" s="601"/>
      <c r="BF8" s="602"/>
      <c r="BG8" s="603">
        <v>24395</v>
      </c>
      <c r="BH8" s="606"/>
      <c r="BI8" s="606"/>
      <c r="BJ8" s="606"/>
      <c r="BK8" s="606"/>
      <c r="BL8" s="606"/>
      <c r="BM8" s="606"/>
      <c r="BN8" s="607"/>
      <c r="BO8" s="665">
        <v>1</v>
      </c>
      <c r="BP8" s="665"/>
      <c r="BQ8" s="665"/>
      <c r="BR8" s="665"/>
      <c r="BS8" s="611" t="s">
        <v>122</v>
      </c>
      <c r="BT8" s="606"/>
      <c r="BU8" s="606"/>
      <c r="BV8" s="606"/>
      <c r="BW8" s="606"/>
      <c r="BX8" s="606"/>
      <c r="BY8" s="606"/>
      <c r="BZ8" s="606"/>
      <c r="CA8" s="606"/>
      <c r="CB8" s="646"/>
      <c r="CD8" s="647" t="s">
        <v>235</v>
      </c>
      <c r="CE8" s="644"/>
      <c r="CF8" s="644"/>
      <c r="CG8" s="644"/>
      <c r="CH8" s="644"/>
      <c r="CI8" s="644"/>
      <c r="CJ8" s="644"/>
      <c r="CK8" s="644"/>
      <c r="CL8" s="644"/>
      <c r="CM8" s="644"/>
      <c r="CN8" s="644"/>
      <c r="CO8" s="644"/>
      <c r="CP8" s="644"/>
      <c r="CQ8" s="645"/>
      <c r="CR8" s="603">
        <v>2152369</v>
      </c>
      <c r="CS8" s="606"/>
      <c r="CT8" s="606"/>
      <c r="CU8" s="606"/>
      <c r="CV8" s="606"/>
      <c r="CW8" s="606"/>
      <c r="CX8" s="606"/>
      <c r="CY8" s="607"/>
      <c r="CZ8" s="665">
        <v>28.3</v>
      </c>
      <c r="DA8" s="665"/>
      <c r="DB8" s="665"/>
      <c r="DC8" s="665"/>
      <c r="DD8" s="611">
        <v>12982</v>
      </c>
      <c r="DE8" s="606"/>
      <c r="DF8" s="606"/>
      <c r="DG8" s="606"/>
      <c r="DH8" s="606"/>
      <c r="DI8" s="606"/>
      <c r="DJ8" s="606"/>
      <c r="DK8" s="606"/>
      <c r="DL8" s="606"/>
      <c r="DM8" s="606"/>
      <c r="DN8" s="606"/>
      <c r="DO8" s="606"/>
      <c r="DP8" s="607"/>
      <c r="DQ8" s="611">
        <v>1276310</v>
      </c>
      <c r="DR8" s="606"/>
      <c r="DS8" s="606"/>
      <c r="DT8" s="606"/>
      <c r="DU8" s="606"/>
      <c r="DV8" s="606"/>
      <c r="DW8" s="606"/>
      <c r="DX8" s="606"/>
      <c r="DY8" s="606"/>
      <c r="DZ8" s="606"/>
      <c r="EA8" s="606"/>
      <c r="EB8" s="606"/>
      <c r="EC8" s="646"/>
    </row>
    <row r="9" spans="2:143" ht="11.25" customHeight="1">
      <c r="B9" s="600" t="s">
        <v>236</v>
      </c>
      <c r="C9" s="601"/>
      <c r="D9" s="601"/>
      <c r="E9" s="601"/>
      <c r="F9" s="601"/>
      <c r="G9" s="601"/>
      <c r="H9" s="601"/>
      <c r="I9" s="601"/>
      <c r="J9" s="601"/>
      <c r="K9" s="601"/>
      <c r="L9" s="601"/>
      <c r="M9" s="601"/>
      <c r="N9" s="601"/>
      <c r="O9" s="601"/>
      <c r="P9" s="601"/>
      <c r="Q9" s="602"/>
      <c r="R9" s="603">
        <v>9487</v>
      </c>
      <c r="S9" s="606"/>
      <c r="T9" s="606"/>
      <c r="U9" s="606"/>
      <c r="V9" s="606"/>
      <c r="W9" s="606"/>
      <c r="X9" s="606"/>
      <c r="Y9" s="607"/>
      <c r="Z9" s="665">
        <v>0.1</v>
      </c>
      <c r="AA9" s="665"/>
      <c r="AB9" s="665"/>
      <c r="AC9" s="665"/>
      <c r="AD9" s="666">
        <v>9487</v>
      </c>
      <c r="AE9" s="666"/>
      <c r="AF9" s="666"/>
      <c r="AG9" s="666"/>
      <c r="AH9" s="666"/>
      <c r="AI9" s="666"/>
      <c r="AJ9" s="666"/>
      <c r="AK9" s="666"/>
      <c r="AL9" s="608">
        <v>0.2</v>
      </c>
      <c r="AM9" s="609"/>
      <c r="AN9" s="609"/>
      <c r="AO9" s="667"/>
      <c r="AP9" s="600" t="s">
        <v>237</v>
      </c>
      <c r="AQ9" s="601"/>
      <c r="AR9" s="601"/>
      <c r="AS9" s="601"/>
      <c r="AT9" s="601"/>
      <c r="AU9" s="601"/>
      <c r="AV9" s="601"/>
      <c r="AW9" s="601"/>
      <c r="AX9" s="601"/>
      <c r="AY9" s="601"/>
      <c r="AZ9" s="601"/>
      <c r="BA9" s="601"/>
      <c r="BB9" s="601"/>
      <c r="BC9" s="601"/>
      <c r="BD9" s="601"/>
      <c r="BE9" s="601"/>
      <c r="BF9" s="602"/>
      <c r="BG9" s="603">
        <v>583655</v>
      </c>
      <c r="BH9" s="606"/>
      <c r="BI9" s="606"/>
      <c r="BJ9" s="606"/>
      <c r="BK9" s="606"/>
      <c r="BL9" s="606"/>
      <c r="BM9" s="606"/>
      <c r="BN9" s="607"/>
      <c r="BO9" s="665">
        <v>23.9</v>
      </c>
      <c r="BP9" s="665"/>
      <c r="BQ9" s="665"/>
      <c r="BR9" s="665"/>
      <c r="BS9" s="611" t="s">
        <v>122</v>
      </c>
      <c r="BT9" s="606"/>
      <c r="BU9" s="606"/>
      <c r="BV9" s="606"/>
      <c r="BW9" s="606"/>
      <c r="BX9" s="606"/>
      <c r="BY9" s="606"/>
      <c r="BZ9" s="606"/>
      <c r="CA9" s="606"/>
      <c r="CB9" s="646"/>
      <c r="CD9" s="647" t="s">
        <v>238</v>
      </c>
      <c r="CE9" s="644"/>
      <c r="CF9" s="644"/>
      <c r="CG9" s="644"/>
      <c r="CH9" s="644"/>
      <c r="CI9" s="644"/>
      <c r="CJ9" s="644"/>
      <c r="CK9" s="644"/>
      <c r="CL9" s="644"/>
      <c r="CM9" s="644"/>
      <c r="CN9" s="644"/>
      <c r="CO9" s="644"/>
      <c r="CP9" s="644"/>
      <c r="CQ9" s="645"/>
      <c r="CR9" s="603">
        <v>474918</v>
      </c>
      <c r="CS9" s="606"/>
      <c r="CT9" s="606"/>
      <c r="CU9" s="606"/>
      <c r="CV9" s="606"/>
      <c r="CW9" s="606"/>
      <c r="CX9" s="606"/>
      <c r="CY9" s="607"/>
      <c r="CZ9" s="665">
        <v>6.2</v>
      </c>
      <c r="DA9" s="665"/>
      <c r="DB9" s="665"/>
      <c r="DC9" s="665"/>
      <c r="DD9" s="611">
        <v>14967</v>
      </c>
      <c r="DE9" s="606"/>
      <c r="DF9" s="606"/>
      <c r="DG9" s="606"/>
      <c r="DH9" s="606"/>
      <c r="DI9" s="606"/>
      <c r="DJ9" s="606"/>
      <c r="DK9" s="606"/>
      <c r="DL9" s="606"/>
      <c r="DM9" s="606"/>
      <c r="DN9" s="606"/>
      <c r="DO9" s="606"/>
      <c r="DP9" s="607"/>
      <c r="DQ9" s="611">
        <v>444760</v>
      </c>
      <c r="DR9" s="606"/>
      <c r="DS9" s="606"/>
      <c r="DT9" s="606"/>
      <c r="DU9" s="606"/>
      <c r="DV9" s="606"/>
      <c r="DW9" s="606"/>
      <c r="DX9" s="606"/>
      <c r="DY9" s="606"/>
      <c r="DZ9" s="606"/>
      <c r="EA9" s="606"/>
      <c r="EB9" s="606"/>
      <c r="EC9" s="646"/>
    </row>
    <row r="10" spans="2:143" ht="11.25" customHeight="1">
      <c r="B10" s="600" t="s">
        <v>239</v>
      </c>
      <c r="C10" s="601"/>
      <c r="D10" s="601"/>
      <c r="E10" s="601"/>
      <c r="F10" s="601"/>
      <c r="G10" s="601"/>
      <c r="H10" s="601"/>
      <c r="I10" s="601"/>
      <c r="J10" s="601"/>
      <c r="K10" s="601"/>
      <c r="L10" s="601"/>
      <c r="M10" s="601"/>
      <c r="N10" s="601"/>
      <c r="O10" s="601"/>
      <c r="P10" s="601"/>
      <c r="Q10" s="602"/>
      <c r="R10" s="603" t="s">
        <v>122</v>
      </c>
      <c r="S10" s="606"/>
      <c r="T10" s="606"/>
      <c r="U10" s="606"/>
      <c r="V10" s="606"/>
      <c r="W10" s="606"/>
      <c r="X10" s="606"/>
      <c r="Y10" s="607"/>
      <c r="Z10" s="665" t="s">
        <v>167</v>
      </c>
      <c r="AA10" s="665"/>
      <c r="AB10" s="665"/>
      <c r="AC10" s="665"/>
      <c r="AD10" s="666" t="s">
        <v>240</v>
      </c>
      <c r="AE10" s="666"/>
      <c r="AF10" s="666"/>
      <c r="AG10" s="666"/>
      <c r="AH10" s="666"/>
      <c r="AI10" s="666"/>
      <c r="AJ10" s="666"/>
      <c r="AK10" s="666"/>
      <c r="AL10" s="608" t="s">
        <v>231</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48269</v>
      </c>
      <c r="BH10" s="606"/>
      <c r="BI10" s="606"/>
      <c r="BJ10" s="606"/>
      <c r="BK10" s="606"/>
      <c r="BL10" s="606"/>
      <c r="BM10" s="606"/>
      <c r="BN10" s="607"/>
      <c r="BO10" s="665">
        <v>2</v>
      </c>
      <c r="BP10" s="665"/>
      <c r="BQ10" s="665"/>
      <c r="BR10" s="665"/>
      <c r="BS10" s="611" t="s">
        <v>122</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3000</v>
      </c>
      <c r="CS10" s="606"/>
      <c r="CT10" s="606"/>
      <c r="CU10" s="606"/>
      <c r="CV10" s="606"/>
      <c r="CW10" s="606"/>
      <c r="CX10" s="606"/>
      <c r="CY10" s="607"/>
      <c r="CZ10" s="665">
        <v>0</v>
      </c>
      <c r="DA10" s="665"/>
      <c r="DB10" s="665"/>
      <c r="DC10" s="665"/>
      <c r="DD10" s="611" t="s">
        <v>167</v>
      </c>
      <c r="DE10" s="606"/>
      <c r="DF10" s="606"/>
      <c r="DG10" s="606"/>
      <c r="DH10" s="606"/>
      <c r="DI10" s="606"/>
      <c r="DJ10" s="606"/>
      <c r="DK10" s="606"/>
      <c r="DL10" s="606"/>
      <c r="DM10" s="606"/>
      <c r="DN10" s="606"/>
      <c r="DO10" s="606"/>
      <c r="DP10" s="607"/>
      <c r="DQ10" s="611" t="s">
        <v>122</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122</v>
      </c>
      <c r="S11" s="606"/>
      <c r="T11" s="606"/>
      <c r="U11" s="606"/>
      <c r="V11" s="606"/>
      <c r="W11" s="606"/>
      <c r="X11" s="606"/>
      <c r="Y11" s="607"/>
      <c r="Z11" s="665" t="s">
        <v>231</v>
      </c>
      <c r="AA11" s="665"/>
      <c r="AB11" s="665"/>
      <c r="AC11" s="665"/>
      <c r="AD11" s="666" t="s">
        <v>240</v>
      </c>
      <c r="AE11" s="666"/>
      <c r="AF11" s="666"/>
      <c r="AG11" s="666"/>
      <c r="AH11" s="666"/>
      <c r="AI11" s="666"/>
      <c r="AJ11" s="666"/>
      <c r="AK11" s="666"/>
      <c r="AL11" s="608" t="s">
        <v>122</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158558</v>
      </c>
      <c r="BH11" s="606"/>
      <c r="BI11" s="606"/>
      <c r="BJ11" s="606"/>
      <c r="BK11" s="606"/>
      <c r="BL11" s="606"/>
      <c r="BM11" s="606"/>
      <c r="BN11" s="607"/>
      <c r="BO11" s="665">
        <v>6.5</v>
      </c>
      <c r="BP11" s="665"/>
      <c r="BQ11" s="665"/>
      <c r="BR11" s="665"/>
      <c r="BS11" s="611" t="s">
        <v>167</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798979</v>
      </c>
      <c r="CS11" s="606"/>
      <c r="CT11" s="606"/>
      <c r="CU11" s="606"/>
      <c r="CV11" s="606"/>
      <c r="CW11" s="606"/>
      <c r="CX11" s="606"/>
      <c r="CY11" s="607"/>
      <c r="CZ11" s="665">
        <v>10.5</v>
      </c>
      <c r="DA11" s="665"/>
      <c r="DB11" s="665"/>
      <c r="DC11" s="665"/>
      <c r="DD11" s="611">
        <v>120087</v>
      </c>
      <c r="DE11" s="606"/>
      <c r="DF11" s="606"/>
      <c r="DG11" s="606"/>
      <c r="DH11" s="606"/>
      <c r="DI11" s="606"/>
      <c r="DJ11" s="606"/>
      <c r="DK11" s="606"/>
      <c r="DL11" s="606"/>
      <c r="DM11" s="606"/>
      <c r="DN11" s="606"/>
      <c r="DO11" s="606"/>
      <c r="DP11" s="607"/>
      <c r="DQ11" s="611">
        <v>294692</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270401</v>
      </c>
      <c r="S12" s="606"/>
      <c r="T12" s="606"/>
      <c r="U12" s="606"/>
      <c r="V12" s="606"/>
      <c r="W12" s="606"/>
      <c r="X12" s="606"/>
      <c r="Y12" s="607"/>
      <c r="Z12" s="665">
        <v>3.4</v>
      </c>
      <c r="AA12" s="665"/>
      <c r="AB12" s="665"/>
      <c r="AC12" s="665"/>
      <c r="AD12" s="666">
        <v>270401</v>
      </c>
      <c r="AE12" s="666"/>
      <c r="AF12" s="666"/>
      <c r="AG12" s="666"/>
      <c r="AH12" s="666"/>
      <c r="AI12" s="666"/>
      <c r="AJ12" s="666"/>
      <c r="AK12" s="666"/>
      <c r="AL12" s="608">
        <v>5.4</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1487961</v>
      </c>
      <c r="BH12" s="606"/>
      <c r="BI12" s="606"/>
      <c r="BJ12" s="606"/>
      <c r="BK12" s="606"/>
      <c r="BL12" s="606"/>
      <c r="BM12" s="606"/>
      <c r="BN12" s="607"/>
      <c r="BO12" s="665">
        <v>60.8</v>
      </c>
      <c r="BP12" s="665"/>
      <c r="BQ12" s="665"/>
      <c r="BR12" s="665"/>
      <c r="BS12" s="611" t="s">
        <v>167</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625609</v>
      </c>
      <c r="CS12" s="606"/>
      <c r="CT12" s="606"/>
      <c r="CU12" s="606"/>
      <c r="CV12" s="606"/>
      <c r="CW12" s="606"/>
      <c r="CX12" s="606"/>
      <c r="CY12" s="607"/>
      <c r="CZ12" s="665">
        <v>8.1999999999999993</v>
      </c>
      <c r="DA12" s="665"/>
      <c r="DB12" s="665"/>
      <c r="DC12" s="665"/>
      <c r="DD12" s="611">
        <v>5940</v>
      </c>
      <c r="DE12" s="606"/>
      <c r="DF12" s="606"/>
      <c r="DG12" s="606"/>
      <c r="DH12" s="606"/>
      <c r="DI12" s="606"/>
      <c r="DJ12" s="606"/>
      <c r="DK12" s="606"/>
      <c r="DL12" s="606"/>
      <c r="DM12" s="606"/>
      <c r="DN12" s="606"/>
      <c r="DO12" s="606"/>
      <c r="DP12" s="607"/>
      <c r="DQ12" s="611">
        <v>619997</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122</v>
      </c>
      <c r="S13" s="606"/>
      <c r="T13" s="606"/>
      <c r="U13" s="606"/>
      <c r="V13" s="606"/>
      <c r="W13" s="606"/>
      <c r="X13" s="606"/>
      <c r="Y13" s="607"/>
      <c r="Z13" s="665" t="s">
        <v>122</v>
      </c>
      <c r="AA13" s="665"/>
      <c r="AB13" s="665"/>
      <c r="AC13" s="665"/>
      <c r="AD13" s="666" t="s">
        <v>122</v>
      </c>
      <c r="AE13" s="666"/>
      <c r="AF13" s="666"/>
      <c r="AG13" s="666"/>
      <c r="AH13" s="666"/>
      <c r="AI13" s="666"/>
      <c r="AJ13" s="666"/>
      <c r="AK13" s="666"/>
      <c r="AL13" s="608" t="s">
        <v>122</v>
      </c>
      <c r="AM13" s="609"/>
      <c r="AN13" s="609"/>
      <c r="AO13" s="667"/>
      <c r="AP13" s="600" t="s">
        <v>250</v>
      </c>
      <c r="AQ13" s="601"/>
      <c r="AR13" s="601"/>
      <c r="AS13" s="601"/>
      <c r="AT13" s="601"/>
      <c r="AU13" s="601"/>
      <c r="AV13" s="601"/>
      <c r="AW13" s="601"/>
      <c r="AX13" s="601"/>
      <c r="AY13" s="601"/>
      <c r="AZ13" s="601"/>
      <c r="BA13" s="601"/>
      <c r="BB13" s="601"/>
      <c r="BC13" s="601"/>
      <c r="BD13" s="601"/>
      <c r="BE13" s="601"/>
      <c r="BF13" s="602"/>
      <c r="BG13" s="603">
        <v>1484413</v>
      </c>
      <c r="BH13" s="606"/>
      <c r="BI13" s="606"/>
      <c r="BJ13" s="606"/>
      <c r="BK13" s="606"/>
      <c r="BL13" s="606"/>
      <c r="BM13" s="606"/>
      <c r="BN13" s="607"/>
      <c r="BO13" s="665">
        <v>60.7</v>
      </c>
      <c r="BP13" s="665"/>
      <c r="BQ13" s="665"/>
      <c r="BR13" s="665"/>
      <c r="BS13" s="611" t="s">
        <v>167</v>
      </c>
      <c r="BT13" s="606"/>
      <c r="BU13" s="606"/>
      <c r="BV13" s="606"/>
      <c r="BW13" s="606"/>
      <c r="BX13" s="606"/>
      <c r="BY13" s="606"/>
      <c r="BZ13" s="606"/>
      <c r="CA13" s="606"/>
      <c r="CB13" s="646"/>
      <c r="CD13" s="647" t="s">
        <v>251</v>
      </c>
      <c r="CE13" s="644"/>
      <c r="CF13" s="644"/>
      <c r="CG13" s="644"/>
      <c r="CH13" s="644"/>
      <c r="CI13" s="644"/>
      <c r="CJ13" s="644"/>
      <c r="CK13" s="644"/>
      <c r="CL13" s="644"/>
      <c r="CM13" s="644"/>
      <c r="CN13" s="644"/>
      <c r="CO13" s="644"/>
      <c r="CP13" s="644"/>
      <c r="CQ13" s="645"/>
      <c r="CR13" s="603">
        <v>619033</v>
      </c>
      <c r="CS13" s="606"/>
      <c r="CT13" s="606"/>
      <c r="CU13" s="606"/>
      <c r="CV13" s="606"/>
      <c r="CW13" s="606"/>
      <c r="CX13" s="606"/>
      <c r="CY13" s="607"/>
      <c r="CZ13" s="665">
        <v>8.1</v>
      </c>
      <c r="DA13" s="665"/>
      <c r="DB13" s="665"/>
      <c r="DC13" s="665"/>
      <c r="DD13" s="611">
        <v>144517</v>
      </c>
      <c r="DE13" s="606"/>
      <c r="DF13" s="606"/>
      <c r="DG13" s="606"/>
      <c r="DH13" s="606"/>
      <c r="DI13" s="606"/>
      <c r="DJ13" s="606"/>
      <c r="DK13" s="606"/>
      <c r="DL13" s="606"/>
      <c r="DM13" s="606"/>
      <c r="DN13" s="606"/>
      <c r="DO13" s="606"/>
      <c r="DP13" s="607"/>
      <c r="DQ13" s="611">
        <v>568575</v>
      </c>
      <c r="DR13" s="606"/>
      <c r="DS13" s="606"/>
      <c r="DT13" s="606"/>
      <c r="DU13" s="606"/>
      <c r="DV13" s="606"/>
      <c r="DW13" s="606"/>
      <c r="DX13" s="606"/>
      <c r="DY13" s="606"/>
      <c r="DZ13" s="606"/>
      <c r="EA13" s="606"/>
      <c r="EB13" s="606"/>
      <c r="EC13" s="646"/>
    </row>
    <row r="14" spans="2:143" ht="11.25" customHeight="1">
      <c r="B14" s="600" t="s">
        <v>252</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231</v>
      </c>
      <c r="AA14" s="665"/>
      <c r="AB14" s="665"/>
      <c r="AC14" s="665"/>
      <c r="AD14" s="666" t="s">
        <v>167</v>
      </c>
      <c r="AE14" s="666"/>
      <c r="AF14" s="666"/>
      <c r="AG14" s="666"/>
      <c r="AH14" s="666"/>
      <c r="AI14" s="666"/>
      <c r="AJ14" s="666"/>
      <c r="AK14" s="666"/>
      <c r="AL14" s="608" t="s">
        <v>122</v>
      </c>
      <c r="AM14" s="609"/>
      <c r="AN14" s="609"/>
      <c r="AO14" s="667"/>
      <c r="AP14" s="600" t="s">
        <v>253</v>
      </c>
      <c r="AQ14" s="601"/>
      <c r="AR14" s="601"/>
      <c r="AS14" s="601"/>
      <c r="AT14" s="601"/>
      <c r="AU14" s="601"/>
      <c r="AV14" s="601"/>
      <c r="AW14" s="601"/>
      <c r="AX14" s="601"/>
      <c r="AY14" s="601"/>
      <c r="AZ14" s="601"/>
      <c r="BA14" s="601"/>
      <c r="BB14" s="601"/>
      <c r="BC14" s="601"/>
      <c r="BD14" s="601"/>
      <c r="BE14" s="601"/>
      <c r="BF14" s="602"/>
      <c r="BG14" s="603">
        <v>59264</v>
      </c>
      <c r="BH14" s="606"/>
      <c r="BI14" s="606"/>
      <c r="BJ14" s="606"/>
      <c r="BK14" s="606"/>
      <c r="BL14" s="606"/>
      <c r="BM14" s="606"/>
      <c r="BN14" s="607"/>
      <c r="BO14" s="665">
        <v>2.4</v>
      </c>
      <c r="BP14" s="665"/>
      <c r="BQ14" s="665"/>
      <c r="BR14" s="665"/>
      <c r="BS14" s="611" t="s">
        <v>240</v>
      </c>
      <c r="BT14" s="606"/>
      <c r="BU14" s="606"/>
      <c r="BV14" s="606"/>
      <c r="BW14" s="606"/>
      <c r="BX14" s="606"/>
      <c r="BY14" s="606"/>
      <c r="BZ14" s="606"/>
      <c r="CA14" s="606"/>
      <c r="CB14" s="646"/>
      <c r="CD14" s="647" t="s">
        <v>254</v>
      </c>
      <c r="CE14" s="644"/>
      <c r="CF14" s="644"/>
      <c r="CG14" s="644"/>
      <c r="CH14" s="644"/>
      <c r="CI14" s="644"/>
      <c r="CJ14" s="644"/>
      <c r="CK14" s="644"/>
      <c r="CL14" s="644"/>
      <c r="CM14" s="644"/>
      <c r="CN14" s="644"/>
      <c r="CO14" s="644"/>
      <c r="CP14" s="644"/>
      <c r="CQ14" s="645"/>
      <c r="CR14" s="603">
        <v>349880</v>
      </c>
      <c r="CS14" s="606"/>
      <c r="CT14" s="606"/>
      <c r="CU14" s="606"/>
      <c r="CV14" s="606"/>
      <c r="CW14" s="606"/>
      <c r="CX14" s="606"/>
      <c r="CY14" s="607"/>
      <c r="CZ14" s="665">
        <v>4.5999999999999996</v>
      </c>
      <c r="DA14" s="665"/>
      <c r="DB14" s="665"/>
      <c r="DC14" s="665"/>
      <c r="DD14" s="611">
        <v>10991</v>
      </c>
      <c r="DE14" s="606"/>
      <c r="DF14" s="606"/>
      <c r="DG14" s="606"/>
      <c r="DH14" s="606"/>
      <c r="DI14" s="606"/>
      <c r="DJ14" s="606"/>
      <c r="DK14" s="606"/>
      <c r="DL14" s="606"/>
      <c r="DM14" s="606"/>
      <c r="DN14" s="606"/>
      <c r="DO14" s="606"/>
      <c r="DP14" s="607"/>
      <c r="DQ14" s="611">
        <v>311935</v>
      </c>
      <c r="DR14" s="606"/>
      <c r="DS14" s="606"/>
      <c r="DT14" s="606"/>
      <c r="DU14" s="606"/>
      <c r="DV14" s="606"/>
      <c r="DW14" s="606"/>
      <c r="DX14" s="606"/>
      <c r="DY14" s="606"/>
      <c r="DZ14" s="606"/>
      <c r="EA14" s="606"/>
      <c r="EB14" s="606"/>
      <c r="EC14" s="646"/>
    </row>
    <row r="15" spans="2:143" ht="11.25" customHeight="1">
      <c r="B15" s="600" t="s">
        <v>255</v>
      </c>
      <c r="C15" s="601"/>
      <c r="D15" s="601"/>
      <c r="E15" s="601"/>
      <c r="F15" s="601"/>
      <c r="G15" s="601"/>
      <c r="H15" s="601"/>
      <c r="I15" s="601"/>
      <c r="J15" s="601"/>
      <c r="K15" s="601"/>
      <c r="L15" s="601"/>
      <c r="M15" s="601"/>
      <c r="N15" s="601"/>
      <c r="O15" s="601"/>
      <c r="P15" s="601"/>
      <c r="Q15" s="602"/>
      <c r="R15" s="603">
        <v>40672</v>
      </c>
      <c r="S15" s="606"/>
      <c r="T15" s="606"/>
      <c r="U15" s="606"/>
      <c r="V15" s="606"/>
      <c r="W15" s="606"/>
      <c r="X15" s="606"/>
      <c r="Y15" s="607"/>
      <c r="Z15" s="665">
        <v>0.5</v>
      </c>
      <c r="AA15" s="665"/>
      <c r="AB15" s="665"/>
      <c r="AC15" s="665"/>
      <c r="AD15" s="666">
        <v>40672</v>
      </c>
      <c r="AE15" s="666"/>
      <c r="AF15" s="666"/>
      <c r="AG15" s="666"/>
      <c r="AH15" s="666"/>
      <c r="AI15" s="666"/>
      <c r="AJ15" s="666"/>
      <c r="AK15" s="666"/>
      <c r="AL15" s="608">
        <v>0.8</v>
      </c>
      <c r="AM15" s="609"/>
      <c r="AN15" s="609"/>
      <c r="AO15" s="667"/>
      <c r="AP15" s="600" t="s">
        <v>256</v>
      </c>
      <c r="AQ15" s="601"/>
      <c r="AR15" s="601"/>
      <c r="AS15" s="601"/>
      <c r="AT15" s="601"/>
      <c r="AU15" s="601"/>
      <c r="AV15" s="601"/>
      <c r="AW15" s="601"/>
      <c r="AX15" s="601"/>
      <c r="AY15" s="601"/>
      <c r="AZ15" s="601"/>
      <c r="BA15" s="601"/>
      <c r="BB15" s="601"/>
      <c r="BC15" s="601"/>
      <c r="BD15" s="601"/>
      <c r="BE15" s="601"/>
      <c r="BF15" s="602"/>
      <c r="BG15" s="603">
        <v>84996</v>
      </c>
      <c r="BH15" s="606"/>
      <c r="BI15" s="606"/>
      <c r="BJ15" s="606"/>
      <c r="BK15" s="606"/>
      <c r="BL15" s="606"/>
      <c r="BM15" s="606"/>
      <c r="BN15" s="607"/>
      <c r="BO15" s="665">
        <v>3.5</v>
      </c>
      <c r="BP15" s="665"/>
      <c r="BQ15" s="665"/>
      <c r="BR15" s="665"/>
      <c r="BS15" s="611" t="s">
        <v>167</v>
      </c>
      <c r="BT15" s="606"/>
      <c r="BU15" s="606"/>
      <c r="BV15" s="606"/>
      <c r="BW15" s="606"/>
      <c r="BX15" s="606"/>
      <c r="BY15" s="606"/>
      <c r="BZ15" s="606"/>
      <c r="CA15" s="606"/>
      <c r="CB15" s="646"/>
      <c r="CD15" s="647" t="s">
        <v>257</v>
      </c>
      <c r="CE15" s="644"/>
      <c r="CF15" s="644"/>
      <c r="CG15" s="644"/>
      <c r="CH15" s="644"/>
      <c r="CI15" s="644"/>
      <c r="CJ15" s="644"/>
      <c r="CK15" s="644"/>
      <c r="CL15" s="644"/>
      <c r="CM15" s="644"/>
      <c r="CN15" s="644"/>
      <c r="CO15" s="644"/>
      <c r="CP15" s="644"/>
      <c r="CQ15" s="645"/>
      <c r="CR15" s="603">
        <v>635837</v>
      </c>
      <c r="CS15" s="606"/>
      <c r="CT15" s="606"/>
      <c r="CU15" s="606"/>
      <c r="CV15" s="606"/>
      <c r="CW15" s="606"/>
      <c r="CX15" s="606"/>
      <c r="CY15" s="607"/>
      <c r="CZ15" s="665">
        <v>8.4</v>
      </c>
      <c r="DA15" s="665"/>
      <c r="DB15" s="665"/>
      <c r="DC15" s="665"/>
      <c r="DD15" s="611">
        <v>19278</v>
      </c>
      <c r="DE15" s="606"/>
      <c r="DF15" s="606"/>
      <c r="DG15" s="606"/>
      <c r="DH15" s="606"/>
      <c r="DI15" s="606"/>
      <c r="DJ15" s="606"/>
      <c r="DK15" s="606"/>
      <c r="DL15" s="606"/>
      <c r="DM15" s="606"/>
      <c r="DN15" s="606"/>
      <c r="DO15" s="606"/>
      <c r="DP15" s="607"/>
      <c r="DQ15" s="611">
        <v>473291</v>
      </c>
      <c r="DR15" s="606"/>
      <c r="DS15" s="606"/>
      <c r="DT15" s="606"/>
      <c r="DU15" s="606"/>
      <c r="DV15" s="606"/>
      <c r="DW15" s="606"/>
      <c r="DX15" s="606"/>
      <c r="DY15" s="606"/>
      <c r="DZ15" s="606"/>
      <c r="EA15" s="606"/>
      <c r="EB15" s="606"/>
      <c r="EC15" s="646"/>
    </row>
    <row r="16" spans="2:143" ht="11.25" customHeight="1">
      <c r="B16" s="600" t="s">
        <v>258</v>
      </c>
      <c r="C16" s="601"/>
      <c r="D16" s="601"/>
      <c r="E16" s="601"/>
      <c r="F16" s="601"/>
      <c r="G16" s="601"/>
      <c r="H16" s="601"/>
      <c r="I16" s="601"/>
      <c r="J16" s="601"/>
      <c r="K16" s="601"/>
      <c r="L16" s="601"/>
      <c r="M16" s="601"/>
      <c r="N16" s="601"/>
      <c r="O16" s="601"/>
      <c r="P16" s="601"/>
      <c r="Q16" s="602"/>
      <c r="R16" s="603" t="s">
        <v>231</v>
      </c>
      <c r="S16" s="606"/>
      <c r="T16" s="606"/>
      <c r="U16" s="606"/>
      <c r="V16" s="606"/>
      <c r="W16" s="606"/>
      <c r="X16" s="606"/>
      <c r="Y16" s="607"/>
      <c r="Z16" s="665" t="s">
        <v>122</v>
      </c>
      <c r="AA16" s="665"/>
      <c r="AB16" s="665"/>
      <c r="AC16" s="665"/>
      <c r="AD16" s="666" t="s">
        <v>122</v>
      </c>
      <c r="AE16" s="666"/>
      <c r="AF16" s="666"/>
      <c r="AG16" s="666"/>
      <c r="AH16" s="666"/>
      <c r="AI16" s="666"/>
      <c r="AJ16" s="666"/>
      <c r="AK16" s="666"/>
      <c r="AL16" s="608" t="s">
        <v>122</v>
      </c>
      <c r="AM16" s="609"/>
      <c r="AN16" s="609"/>
      <c r="AO16" s="667"/>
      <c r="AP16" s="600" t="s">
        <v>259</v>
      </c>
      <c r="AQ16" s="601"/>
      <c r="AR16" s="601"/>
      <c r="AS16" s="601"/>
      <c r="AT16" s="601"/>
      <c r="AU16" s="601"/>
      <c r="AV16" s="601"/>
      <c r="AW16" s="601"/>
      <c r="AX16" s="601"/>
      <c r="AY16" s="601"/>
      <c r="AZ16" s="601"/>
      <c r="BA16" s="601"/>
      <c r="BB16" s="601"/>
      <c r="BC16" s="601"/>
      <c r="BD16" s="601"/>
      <c r="BE16" s="601"/>
      <c r="BF16" s="602"/>
      <c r="BG16" s="603" t="s">
        <v>231</v>
      </c>
      <c r="BH16" s="606"/>
      <c r="BI16" s="606"/>
      <c r="BJ16" s="606"/>
      <c r="BK16" s="606"/>
      <c r="BL16" s="606"/>
      <c r="BM16" s="606"/>
      <c r="BN16" s="607"/>
      <c r="BO16" s="665" t="s">
        <v>231</v>
      </c>
      <c r="BP16" s="665"/>
      <c r="BQ16" s="665"/>
      <c r="BR16" s="665"/>
      <c r="BS16" s="611" t="s">
        <v>122</v>
      </c>
      <c r="BT16" s="606"/>
      <c r="BU16" s="606"/>
      <c r="BV16" s="606"/>
      <c r="BW16" s="606"/>
      <c r="BX16" s="606"/>
      <c r="BY16" s="606"/>
      <c r="BZ16" s="606"/>
      <c r="CA16" s="606"/>
      <c r="CB16" s="646"/>
      <c r="CD16" s="647" t="s">
        <v>260</v>
      </c>
      <c r="CE16" s="644"/>
      <c r="CF16" s="644"/>
      <c r="CG16" s="644"/>
      <c r="CH16" s="644"/>
      <c r="CI16" s="644"/>
      <c r="CJ16" s="644"/>
      <c r="CK16" s="644"/>
      <c r="CL16" s="644"/>
      <c r="CM16" s="644"/>
      <c r="CN16" s="644"/>
      <c r="CO16" s="644"/>
      <c r="CP16" s="644"/>
      <c r="CQ16" s="645"/>
      <c r="CR16" s="603">
        <v>82074</v>
      </c>
      <c r="CS16" s="606"/>
      <c r="CT16" s="606"/>
      <c r="CU16" s="606"/>
      <c r="CV16" s="606"/>
      <c r="CW16" s="606"/>
      <c r="CX16" s="606"/>
      <c r="CY16" s="607"/>
      <c r="CZ16" s="665">
        <v>1.1000000000000001</v>
      </c>
      <c r="DA16" s="665"/>
      <c r="DB16" s="665"/>
      <c r="DC16" s="665"/>
      <c r="DD16" s="611" t="s">
        <v>122</v>
      </c>
      <c r="DE16" s="606"/>
      <c r="DF16" s="606"/>
      <c r="DG16" s="606"/>
      <c r="DH16" s="606"/>
      <c r="DI16" s="606"/>
      <c r="DJ16" s="606"/>
      <c r="DK16" s="606"/>
      <c r="DL16" s="606"/>
      <c r="DM16" s="606"/>
      <c r="DN16" s="606"/>
      <c r="DO16" s="606"/>
      <c r="DP16" s="607"/>
      <c r="DQ16" s="611">
        <v>66434</v>
      </c>
      <c r="DR16" s="606"/>
      <c r="DS16" s="606"/>
      <c r="DT16" s="606"/>
      <c r="DU16" s="606"/>
      <c r="DV16" s="606"/>
      <c r="DW16" s="606"/>
      <c r="DX16" s="606"/>
      <c r="DY16" s="606"/>
      <c r="DZ16" s="606"/>
      <c r="EA16" s="606"/>
      <c r="EB16" s="606"/>
      <c r="EC16" s="646"/>
    </row>
    <row r="17" spans="2:133" ht="11.25" customHeight="1">
      <c r="B17" s="600" t="s">
        <v>261</v>
      </c>
      <c r="C17" s="601"/>
      <c r="D17" s="601"/>
      <c r="E17" s="601"/>
      <c r="F17" s="601"/>
      <c r="G17" s="601"/>
      <c r="H17" s="601"/>
      <c r="I17" s="601"/>
      <c r="J17" s="601"/>
      <c r="K17" s="601"/>
      <c r="L17" s="601"/>
      <c r="M17" s="601"/>
      <c r="N17" s="601"/>
      <c r="O17" s="601"/>
      <c r="P17" s="601"/>
      <c r="Q17" s="602"/>
      <c r="R17" s="603">
        <v>9500</v>
      </c>
      <c r="S17" s="606"/>
      <c r="T17" s="606"/>
      <c r="U17" s="606"/>
      <c r="V17" s="606"/>
      <c r="W17" s="606"/>
      <c r="X17" s="606"/>
      <c r="Y17" s="607"/>
      <c r="Z17" s="665">
        <v>0.1</v>
      </c>
      <c r="AA17" s="665"/>
      <c r="AB17" s="665"/>
      <c r="AC17" s="665"/>
      <c r="AD17" s="666">
        <v>9500</v>
      </c>
      <c r="AE17" s="666"/>
      <c r="AF17" s="666"/>
      <c r="AG17" s="666"/>
      <c r="AH17" s="666"/>
      <c r="AI17" s="666"/>
      <c r="AJ17" s="666"/>
      <c r="AK17" s="666"/>
      <c r="AL17" s="608">
        <v>0.2</v>
      </c>
      <c r="AM17" s="609"/>
      <c r="AN17" s="609"/>
      <c r="AO17" s="667"/>
      <c r="AP17" s="600" t="s">
        <v>262</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122</v>
      </c>
      <c r="BP17" s="665"/>
      <c r="BQ17" s="665"/>
      <c r="BR17" s="665"/>
      <c r="BS17" s="611" t="s">
        <v>122</v>
      </c>
      <c r="BT17" s="606"/>
      <c r="BU17" s="606"/>
      <c r="BV17" s="606"/>
      <c r="BW17" s="606"/>
      <c r="BX17" s="606"/>
      <c r="BY17" s="606"/>
      <c r="BZ17" s="606"/>
      <c r="CA17" s="606"/>
      <c r="CB17" s="646"/>
      <c r="CD17" s="647" t="s">
        <v>263</v>
      </c>
      <c r="CE17" s="644"/>
      <c r="CF17" s="644"/>
      <c r="CG17" s="644"/>
      <c r="CH17" s="644"/>
      <c r="CI17" s="644"/>
      <c r="CJ17" s="644"/>
      <c r="CK17" s="644"/>
      <c r="CL17" s="644"/>
      <c r="CM17" s="644"/>
      <c r="CN17" s="644"/>
      <c r="CO17" s="644"/>
      <c r="CP17" s="644"/>
      <c r="CQ17" s="645"/>
      <c r="CR17" s="603">
        <v>721349</v>
      </c>
      <c r="CS17" s="606"/>
      <c r="CT17" s="606"/>
      <c r="CU17" s="606"/>
      <c r="CV17" s="606"/>
      <c r="CW17" s="606"/>
      <c r="CX17" s="606"/>
      <c r="CY17" s="607"/>
      <c r="CZ17" s="665">
        <v>9.5</v>
      </c>
      <c r="DA17" s="665"/>
      <c r="DB17" s="665"/>
      <c r="DC17" s="665"/>
      <c r="DD17" s="611" t="s">
        <v>122</v>
      </c>
      <c r="DE17" s="606"/>
      <c r="DF17" s="606"/>
      <c r="DG17" s="606"/>
      <c r="DH17" s="606"/>
      <c r="DI17" s="606"/>
      <c r="DJ17" s="606"/>
      <c r="DK17" s="606"/>
      <c r="DL17" s="606"/>
      <c r="DM17" s="606"/>
      <c r="DN17" s="606"/>
      <c r="DO17" s="606"/>
      <c r="DP17" s="607"/>
      <c r="DQ17" s="611">
        <v>720939</v>
      </c>
      <c r="DR17" s="606"/>
      <c r="DS17" s="606"/>
      <c r="DT17" s="606"/>
      <c r="DU17" s="606"/>
      <c r="DV17" s="606"/>
      <c r="DW17" s="606"/>
      <c r="DX17" s="606"/>
      <c r="DY17" s="606"/>
      <c r="DZ17" s="606"/>
      <c r="EA17" s="606"/>
      <c r="EB17" s="606"/>
      <c r="EC17" s="646"/>
    </row>
    <row r="18" spans="2:133" ht="11.25" customHeight="1">
      <c r="B18" s="600" t="s">
        <v>264</v>
      </c>
      <c r="C18" s="601"/>
      <c r="D18" s="601"/>
      <c r="E18" s="601"/>
      <c r="F18" s="601"/>
      <c r="G18" s="601"/>
      <c r="H18" s="601"/>
      <c r="I18" s="601"/>
      <c r="J18" s="601"/>
      <c r="K18" s="601"/>
      <c r="L18" s="601"/>
      <c r="M18" s="601"/>
      <c r="N18" s="601"/>
      <c r="O18" s="601"/>
      <c r="P18" s="601"/>
      <c r="Q18" s="602"/>
      <c r="R18" s="603">
        <v>2224452</v>
      </c>
      <c r="S18" s="606"/>
      <c r="T18" s="606"/>
      <c r="U18" s="606"/>
      <c r="V18" s="606"/>
      <c r="W18" s="606"/>
      <c r="X18" s="606"/>
      <c r="Y18" s="607"/>
      <c r="Z18" s="665">
        <v>27.8</v>
      </c>
      <c r="AA18" s="665"/>
      <c r="AB18" s="665"/>
      <c r="AC18" s="665"/>
      <c r="AD18" s="666">
        <v>2105913</v>
      </c>
      <c r="AE18" s="666"/>
      <c r="AF18" s="666"/>
      <c r="AG18" s="666"/>
      <c r="AH18" s="666"/>
      <c r="AI18" s="666"/>
      <c r="AJ18" s="666"/>
      <c r="AK18" s="666"/>
      <c r="AL18" s="608">
        <v>41.8</v>
      </c>
      <c r="AM18" s="609"/>
      <c r="AN18" s="609"/>
      <c r="AO18" s="667"/>
      <c r="AP18" s="600" t="s">
        <v>265</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231</v>
      </c>
      <c r="BP18" s="665"/>
      <c r="BQ18" s="665"/>
      <c r="BR18" s="665"/>
      <c r="BS18" s="611" t="s">
        <v>122</v>
      </c>
      <c r="BT18" s="606"/>
      <c r="BU18" s="606"/>
      <c r="BV18" s="606"/>
      <c r="BW18" s="606"/>
      <c r="BX18" s="606"/>
      <c r="BY18" s="606"/>
      <c r="BZ18" s="606"/>
      <c r="CA18" s="606"/>
      <c r="CB18" s="646"/>
      <c r="CD18" s="647" t="s">
        <v>266</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122</v>
      </c>
      <c r="DA18" s="665"/>
      <c r="DB18" s="665"/>
      <c r="DC18" s="665"/>
      <c r="DD18" s="611" t="s">
        <v>167</v>
      </c>
      <c r="DE18" s="606"/>
      <c r="DF18" s="606"/>
      <c r="DG18" s="606"/>
      <c r="DH18" s="606"/>
      <c r="DI18" s="606"/>
      <c r="DJ18" s="606"/>
      <c r="DK18" s="606"/>
      <c r="DL18" s="606"/>
      <c r="DM18" s="606"/>
      <c r="DN18" s="606"/>
      <c r="DO18" s="606"/>
      <c r="DP18" s="607"/>
      <c r="DQ18" s="611" t="s">
        <v>122</v>
      </c>
      <c r="DR18" s="606"/>
      <c r="DS18" s="606"/>
      <c r="DT18" s="606"/>
      <c r="DU18" s="606"/>
      <c r="DV18" s="606"/>
      <c r="DW18" s="606"/>
      <c r="DX18" s="606"/>
      <c r="DY18" s="606"/>
      <c r="DZ18" s="606"/>
      <c r="EA18" s="606"/>
      <c r="EB18" s="606"/>
      <c r="EC18" s="646"/>
    </row>
    <row r="19" spans="2:133" ht="11.25" customHeight="1">
      <c r="B19" s="600" t="s">
        <v>267</v>
      </c>
      <c r="C19" s="601"/>
      <c r="D19" s="601"/>
      <c r="E19" s="601"/>
      <c r="F19" s="601"/>
      <c r="G19" s="601"/>
      <c r="H19" s="601"/>
      <c r="I19" s="601"/>
      <c r="J19" s="601"/>
      <c r="K19" s="601"/>
      <c r="L19" s="601"/>
      <c r="M19" s="601"/>
      <c r="N19" s="601"/>
      <c r="O19" s="601"/>
      <c r="P19" s="601"/>
      <c r="Q19" s="602"/>
      <c r="R19" s="603">
        <v>2105913</v>
      </c>
      <c r="S19" s="606"/>
      <c r="T19" s="606"/>
      <c r="U19" s="606"/>
      <c r="V19" s="606"/>
      <c r="W19" s="606"/>
      <c r="X19" s="606"/>
      <c r="Y19" s="607"/>
      <c r="Z19" s="665">
        <v>26.3</v>
      </c>
      <c r="AA19" s="665"/>
      <c r="AB19" s="665"/>
      <c r="AC19" s="665"/>
      <c r="AD19" s="666">
        <v>2105913</v>
      </c>
      <c r="AE19" s="666"/>
      <c r="AF19" s="666"/>
      <c r="AG19" s="666"/>
      <c r="AH19" s="666"/>
      <c r="AI19" s="666"/>
      <c r="AJ19" s="666"/>
      <c r="AK19" s="666"/>
      <c r="AL19" s="608">
        <v>41.8</v>
      </c>
      <c r="AM19" s="609"/>
      <c r="AN19" s="609"/>
      <c r="AO19" s="667"/>
      <c r="AP19" s="600" t="s">
        <v>268</v>
      </c>
      <c r="AQ19" s="601"/>
      <c r="AR19" s="601"/>
      <c r="AS19" s="601"/>
      <c r="AT19" s="601"/>
      <c r="AU19" s="601"/>
      <c r="AV19" s="601"/>
      <c r="AW19" s="601"/>
      <c r="AX19" s="601"/>
      <c r="AY19" s="601"/>
      <c r="AZ19" s="601"/>
      <c r="BA19" s="601"/>
      <c r="BB19" s="601"/>
      <c r="BC19" s="601"/>
      <c r="BD19" s="601"/>
      <c r="BE19" s="601"/>
      <c r="BF19" s="602"/>
      <c r="BG19" s="603" t="s">
        <v>167</v>
      </c>
      <c r="BH19" s="606"/>
      <c r="BI19" s="606"/>
      <c r="BJ19" s="606"/>
      <c r="BK19" s="606"/>
      <c r="BL19" s="606"/>
      <c r="BM19" s="606"/>
      <c r="BN19" s="607"/>
      <c r="BO19" s="665" t="s">
        <v>231</v>
      </c>
      <c r="BP19" s="665"/>
      <c r="BQ19" s="665"/>
      <c r="BR19" s="665"/>
      <c r="BS19" s="611" t="s">
        <v>231</v>
      </c>
      <c r="BT19" s="606"/>
      <c r="BU19" s="606"/>
      <c r="BV19" s="606"/>
      <c r="BW19" s="606"/>
      <c r="BX19" s="606"/>
      <c r="BY19" s="606"/>
      <c r="BZ19" s="606"/>
      <c r="CA19" s="606"/>
      <c r="CB19" s="646"/>
      <c r="CD19" s="647" t="s">
        <v>269</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122</v>
      </c>
      <c r="DA19" s="665"/>
      <c r="DB19" s="665"/>
      <c r="DC19" s="665"/>
      <c r="DD19" s="611" t="s">
        <v>122</v>
      </c>
      <c r="DE19" s="606"/>
      <c r="DF19" s="606"/>
      <c r="DG19" s="606"/>
      <c r="DH19" s="606"/>
      <c r="DI19" s="606"/>
      <c r="DJ19" s="606"/>
      <c r="DK19" s="606"/>
      <c r="DL19" s="606"/>
      <c r="DM19" s="606"/>
      <c r="DN19" s="606"/>
      <c r="DO19" s="606"/>
      <c r="DP19" s="607"/>
      <c r="DQ19" s="611" t="s">
        <v>122</v>
      </c>
      <c r="DR19" s="606"/>
      <c r="DS19" s="606"/>
      <c r="DT19" s="606"/>
      <c r="DU19" s="606"/>
      <c r="DV19" s="606"/>
      <c r="DW19" s="606"/>
      <c r="DX19" s="606"/>
      <c r="DY19" s="606"/>
      <c r="DZ19" s="606"/>
      <c r="EA19" s="606"/>
      <c r="EB19" s="606"/>
      <c r="EC19" s="646"/>
    </row>
    <row r="20" spans="2:133" ht="11.25" customHeight="1">
      <c r="B20" s="600" t="s">
        <v>270</v>
      </c>
      <c r="C20" s="601"/>
      <c r="D20" s="601"/>
      <c r="E20" s="601"/>
      <c r="F20" s="601"/>
      <c r="G20" s="601"/>
      <c r="H20" s="601"/>
      <c r="I20" s="601"/>
      <c r="J20" s="601"/>
      <c r="K20" s="601"/>
      <c r="L20" s="601"/>
      <c r="M20" s="601"/>
      <c r="N20" s="601"/>
      <c r="O20" s="601"/>
      <c r="P20" s="601"/>
      <c r="Q20" s="602"/>
      <c r="R20" s="603">
        <v>118539</v>
      </c>
      <c r="S20" s="606"/>
      <c r="T20" s="606"/>
      <c r="U20" s="606"/>
      <c r="V20" s="606"/>
      <c r="W20" s="606"/>
      <c r="X20" s="606"/>
      <c r="Y20" s="607"/>
      <c r="Z20" s="665">
        <v>1.5</v>
      </c>
      <c r="AA20" s="665"/>
      <c r="AB20" s="665"/>
      <c r="AC20" s="665"/>
      <c r="AD20" s="666" t="s">
        <v>122</v>
      </c>
      <c r="AE20" s="666"/>
      <c r="AF20" s="666"/>
      <c r="AG20" s="666"/>
      <c r="AH20" s="666"/>
      <c r="AI20" s="666"/>
      <c r="AJ20" s="666"/>
      <c r="AK20" s="666"/>
      <c r="AL20" s="608" t="s">
        <v>122</v>
      </c>
      <c r="AM20" s="609"/>
      <c r="AN20" s="609"/>
      <c r="AO20" s="667"/>
      <c r="AP20" s="600" t="s">
        <v>271</v>
      </c>
      <c r="AQ20" s="601"/>
      <c r="AR20" s="601"/>
      <c r="AS20" s="601"/>
      <c r="AT20" s="601"/>
      <c r="AU20" s="601"/>
      <c r="AV20" s="601"/>
      <c r="AW20" s="601"/>
      <c r="AX20" s="601"/>
      <c r="AY20" s="601"/>
      <c r="AZ20" s="601"/>
      <c r="BA20" s="601"/>
      <c r="BB20" s="601"/>
      <c r="BC20" s="601"/>
      <c r="BD20" s="601"/>
      <c r="BE20" s="601"/>
      <c r="BF20" s="602"/>
      <c r="BG20" s="603" t="s">
        <v>122</v>
      </c>
      <c r="BH20" s="606"/>
      <c r="BI20" s="606"/>
      <c r="BJ20" s="606"/>
      <c r="BK20" s="606"/>
      <c r="BL20" s="606"/>
      <c r="BM20" s="606"/>
      <c r="BN20" s="607"/>
      <c r="BO20" s="665" t="s">
        <v>231</v>
      </c>
      <c r="BP20" s="665"/>
      <c r="BQ20" s="665"/>
      <c r="BR20" s="665"/>
      <c r="BS20" s="611" t="s">
        <v>122</v>
      </c>
      <c r="BT20" s="606"/>
      <c r="BU20" s="606"/>
      <c r="BV20" s="606"/>
      <c r="BW20" s="606"/>
      <c r="BX20" s="606"/>
      <c r="BY20" s="606"/>
      <c r="BZ20" s="606"/>
      <c r="CA20" s="606"/>
      <c r="CB20" s="646"/>
      <c r="CD20" s="647" t="s">
        <v>272</v>
      </c>
      <c r="CE20" s="644"/>
      <c r="CF20" s="644"/>
      <c r="CG20" s="644"/>
      <c r="CH20" s="644"/>
      <c r="CI20" s="644"/>
      <c r="CJ20" s="644"/>
      <c r="CK20" s="644"/>
      <c r="CL20" s="644"/>
      <c r="CM20" s="644"/>
      <c r="CN20" s="644"/>
      <c r="CO20" s="644"/>
      <c r="CP20" s="644"/>
      <c r="CQ20" s="645"/>
      <c r="CR20" s="603">
        <v>7614767</v>
      </c>
      <c r="CS20" s="606"/>
      <c r="CT20" s="606"/>
      <c r="CU20" s="606"/>
      <c r="CV20" s="606"/>
      <c r="CW20" s="606"/>
      <c r="CX20" s="606"/>
      <c r="CY20" s="607"/>
      <c r="CZ20" s="665">
        <v>100</v>
      </c>
      <c r="DA20" s="665"/>
      <c r="DB20" s="665"/>
      <c r="DC20" s="665"/>
      <c r="DD20" s="611">
        <v>334223</v>
      </c>
      <c r="DE20" s="606"/>
      <c r="DF20" s="606"/>
      <c r="DG20" s="606"/>
      <c r="DH20" s="606"/>
      <c r="DI20" s="606"/>
      <c r="DJ20" s="606"/>
      <c r="DK20" s="606"/>
      <c r="DL20" s="606"/>
      <c r="DM20" s="606"/>
      <c r="DN20" s="606"/>
      <c r="DO20" s="606"/>
      <c r="DP20" s="607"/>
      <c r="DQ20" s="611">
        <v>5794943</v>
      </c>
      <c r="DR20" s="606"/>
      <c r="DS20" s="606"/>
      <c r="DT20" s="606"/>
      <c r="DU20" s="606"/>
      <c r="DV20" s="606"/>
      <c r="DW20" s="606"/>
      <c r="DX20" s="606"/>
      <c r="DY20" s="606"/>
      <c r="DZ20" s="606"/>
      <c r="EA20" s="606"/>
      <c r="EB20" s="606"/>
      <c r="EC20" s="646"/>
    </row>
    <row r="21" spans="2:133" ht="11.25" customHeight="1">
      <c r="B21" s="600" t="s">
        <v>273</v>
      </c>
      <c r="C21" s="601"/>
      <c r="D21" s="601"/>
      <c r="E21" s="601"/>
      <c r="F21" s="601"/>
      <c r="G21" s="601"/>
      <c r="H21" s="601"/>
      <c r="I21" s="601"/>
      <c r="J21" s="601"/>
      <c r="K21" s="601"/>
      <c r="L21" s="601"/>
      <c r="M21" s="601"/>
      <c r="N21" s="601"/>
      <c r="O21" s="601"/>
      <c r="P21" s="601"/>
      <c r="Q21" s="602"/>
      <c r="R21" s="603" t="s">
        <v>231</v>
      </c>
      <c r="S21" s="606"/>
      <c r="T21" s="606"/>
      <c r="U21" s="606"/>
      <c r="V21" s="606"/>
      <c r="W21" s="606"/>
      <c r="X21" s="606"/>
      <c r="Y21" s="607"/>
      <c r="Z21" s="665" t="s">
        <v>167</v>
      </c>
      <c r="AA21" s="665"/>
      <c r="AB21" s="665"/>
      <c r="AC21" s="665"/>
      <c r="AD21" s="666" t="s">
        <v>122</v>
      </c>
      <c r="AE21" s="666"/>
      <c r="AF21" s="666"/>
      <c r="AG21" s="666"/>
      <c r="AH21" s="666"/>
      <c r="AI21" s="666"/>
      <c r="AJ21" s="666"/>
      <c r="AK21" s="666"/>
      <c r="AL21" s="608" t="s">
        <v>167</v>
      </c>
      <c r="AM21" s="609"/>
      <c r="AN21" s="609"/>
      <c r="AO21" s="667"/>
      <c r="AP21" s="711" t="s">
        <v>274</v>
      </c>
      <c r="AQ21" s="718"/>
      <c r="AR21" s="718"/>
      <c r="AS21" s="718"/>
      <c r="AT21" s="718"/>
      <c r="AU21" s="718"/>
      <c r="AV21" s="718"/>
      <c r="AW21" s="718"/>
      <c r="AX21" s="718"/>
      <c r="AY21" s="718"/>
      <c r="AZ21" s="718"/>
      <c r="BA21" s="718"/>
      <c r="BB21" s="718"/>
      <c r="BC21" s="718"/>
      <c r="BD21" s="718"/>
      <c r="BE21" s="718"/>
      <c r="BF21" s="713"/>
      <c r="BG21" s="603" t="s">
        <v>122</v>
      </c>
      <c r="BH21" s="606"/>
      <c r="BI21" s="606"/>
      <c r="BJ21" s="606"/>
      <c r="BK21" s="606"/>
      <c r="BL21" s="606"/>
      <c r="BM21" s="606"/>
      <c r="BN21" s="607"/>
      <c r="BO21" s="665" t="s">
        <v>122</v>
      </c>
      <c r="BP21" s="665"/>
      <c r="BQ21" s="665"/>
      <c r="BR21" s="665"/>
      <c r="BS21" s="611" t="s">
        <v>122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275</v>
      </c>
      <c r="C22" s="601"/>
      <c r="D22" s="601"/>
      <c r="E22" s="601"/>
      <c r="F22" s="601"/>
      <c r="G22" s="601"/>
      <c r="H22" s="601"/>
      <c r="I22" s="601"/>
      <c r="J22" s="601"/>
      <c r="K22" s="601"/>
      <c r="L22" s="601"/>
      <c r="M22" s="601"/>
      <c r="N22" s="601"/>
      <c r="O22" s="601"/>
      <c r="P22" s="601"/>
      <c r="Q22" s="602"/>
      <c r="R22" s="603">
        <v>5127300</v>
      </c>
      <c r="S22" s="606"/>
      <c r="T22" s="606"/>
      <c r="U22" s="606"/>
      <c r="V22" s="606"/>
      <c r="W22" s="606"/>
      <c r="X22" s="606"/>
      <c r="Y22" s="607"/>
      <c r="Z22" s="665">
        <v>64.099999999999994</v>
      </c>
      <c r="AA22" s="665"/>
      <c r="AB22" s="665"/>
      <c r="AC22" s="665"/>
      <c r="AD22" s="666">
        <v>5008761</v>
      </c>
      <c r="AE22" s="666"/>
      <c r="AF22" s="666"/>
      <c r="AG22" s="666"/>
      <c r="AH22" s="666"/>
      <c r="AI22" s="666"/>
      <c r="AJ22" s="666"/>
      <c r="AK22" s="666"/>
      <c r="AL22" s="608">
        <v>99.4</v>
      </c>
      <c r="AM22" s="609"/>
      <c r="AN22" s="609"/>
      <c r="AO22" s="667"/>
      <c r="AP22" s="711" t="s">
        <v>276</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231</v>
      </c>
      <c r="BP22" s="665"/>
      <c r="BQ22" s="665"/>
      <c r="BR22" s="665"/>
      <c r="BS22" s="611" t="s">
        <v>122</v>
      </c>
      <c r="BT22" s="606"/>
      <c r="BU22" s="606"/>
      <c r="BV22" s="606"/>
      <c r="BW22" s="606"/>
      <c r="BX22" s="606"/>
      <c r="BY22" s="606"/>
      <c r="BZ22" s="606"/>
      <c r="CA22" s="606"/>
      <c r="CB22" s="646"/>
      <c r="CD22" s="720" t="s">
        <v>277</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278</v>
      </c>
      <c r="C23" s="601"/>
      <c r="D23" s="601"/>
      <c r="E23" s="601"/>
      <c r="F23" s="601"/>
      <c r="G23" s="601"/>
      <c r="H23" s="601"/>
      <c r="I23" s="601"/>
      <c r="J23" s="601"/>
      <c r="K23" s="601"/>
      <c r="L23" s="601"/>
      <c r="M23" s="601"/>
      <c r="N23" s="601"/>
      <c r="O23" s="601"/>
      <c r="P23" s="601"/>
      <c r="Q23" s="602"/>
      <c r="R23" s="603">
        <v>1827</v>
      </c>
      <c r="S23" s="606"/>
      <c r="T23" s="606"/>
      <c r="U23" s="606"/>
      <c r="V23" s="606"/>
      <c r="W23" s="606"/>
      <c r="X23" s="606"/>
      <c r="Y23" s="607"/>
      <c r="Z23" s="665">
        <v>0</v>
      </c>
      <c r="AA23" s="665"/>
      <c r="AB23" s="665"/>
      <c r="AC23" s="665"/>
      <c r="AD23" s="666">
        <v>1827</v>
      </c>
      <c r="AE23" s="666"/>
      <c r="AF23" s="666"/>
      <c r="AG23" s="666"/>
      <c r="AH23" s="666"/>
      <c r="AI23" s="666"/>
      <c r="AJ23" s="666"/>
      <c r="AK23" s="666"/>
      <c r="AL23" s="608">
        <v>0</v>
      </c>
      <c r="AM23" s="609"/>
      <c r="AN23" s="609"/>
      <c r="AO23" s="667"/>
      <c r="AP23" s="711" t="s">
        <v>279</v>
      </c>
      <c r="AQ23" s="718"/>
      <c r="AR23" s="718"/>
      <c r="AS23" s="718"/>
      <c r="AT23" s="718"/>
      <c r="AU23" s="718"/>
      <c r="AV23" s="718"/>
      <c r="AW23" s="718"/>
      <c r="AX23" s="718"/>
      <c r="AY23" s="718"/>
      <c r="AZ23" s="718"/>
      <c r="BA23" s="718"/>
      <c r="BB23" s="718"/>
      <c r="BC23" s="718"/>
      <c r="BD23" s="718"/>
      <c r="BE23" s="718"/>
      <c r="BF23" s="713"/>
      <c r="BG23" s="603" t="s">
        <v>122</v>
      </c>
      <c r="BH23" s="606"/>
      <c r="BI23" s="606"/>
      <c r="BJ23" s="606"/>
      <c r="BK23" s="606"/>
      <c r="BL23" s="606"/>
      <c r="BM23" s="606"/>
      <c r="BN23" s="607"/>
      <c r="BO23" s="665" t="s">
        <v>122</v>
      </c>
      <c r="BP23" s="665"/>
      <c r="BQ23" s="665"/>
      <c r="BR23" s="665"/>
      <c r="BS23" s="611" t="s">
        <v>122</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280</v>
      </c>
      <c r="CS23" s="721"/>
      <c r="CT23" s="721"/>
      <c r="CU23" s="721"/>
      <c r="CV23" s="721"/>
      <c r="CW23" s="721"/>
      <c r="CX23" s="721"/>
      <c r="CY23" s="722"/>
      <c r="CZ23" s="720" t="s">
        <v>281</v>
      </c>
      <c r="DA23" s="721"/>
      <c r="DB23" s="721"/>
      <c r="DC23" s="722"/>
      <c r="DD23" s="720" t="s">
        <v>282</v>
      </c>
      <c r="DE23" s="721"/>
      <c r="DF23" s="721"/>
      <c r="DG23" s="721"/>
      <c r="DH23" s="721"/>
      <c r="DI23" s="721"/>
      <c r="DJ23" s="721"/>
      <c r="DK23" s="722"/>
      <c r="DL23" s="729" t="s">
        <v>283</v>
      </c>
      <c r="DM23" s="730"/>
      <c r="DN23" s="730"/>
      <c r="DO23" s="730"/>
      <c r="DP23" s="730"/>
      <c r="DQ23" s="730"/>
      <c r="DR23" s="730"/>
      <c r="DS23" s="730"/>
      <c r="DT23" s="730"/>
      <c r="DU23" s="730"/>
      <c r="DV23" s="731"/>
      <c r="DW23" s="720" t="s">
        <v>284</v>
      </c>
      <c r="DX23" s="721"/>
      <c r="DY23" s="721"/>
      <c r="DZ23" s="721"/>
      <c r="EA23" s="721"/>
      <c r="EB23" s="721"/>
      <c r="EC23" s="722"/>
    </row>
    <row r="24" spans="2:133" ht="11.25" customHeight="1">
      <c r="B24" s="600" t="s">
        <v>285</v>
      </c>
      <c r="C24" s="601"/>
      <c r="D24" s="601"/>
      <c r="E24" s="601"/>
      <c r="F24" s="601"/>
      <c r="G24" s="601"/>
      <c r="H24" s="601"/>
      <c r="I24" s="601"/>
      <c r="J24" s="601"/>
      <c r="K24" s="601"/>
      <c r="L24" s="601"/>
      <c r="M24" s="601"/>
      <c r="N24" s="601"/>
      <c r="O24" s="601"/>
      <c r="P24" s="601"/>
      <c r="Q24" s="602"/>
      <c r="R24" s="603">
        <v>103615</v>
      </c>
      <c r="S24" s="606"/>
      <c r="T24" s="606"/>
      <c r="U24" s="606"/>
      <c r="V24" s="606"/>
      <c r="W24" s="606"/>
      <c r="X24" s="606"/>
      <c r="Y24" s="607"/>
      <c r="Z24" s="665">
        <v>1.3</v>
      </c>
      <c r="AA24" s="665"/>
      <c r="AB24" s="665"/>
      <c r="AC24" s="665"/>
      <c r="AD24" s="666" t="s">
        <v>167</v>
      </c>
      <c r="AE24" s="666"/>
      <c r="AF24" s="666"/>
      <c r="AG24" s="666"/>
      <c r="AH24" s="666"/>
      <c r="AI24" s="666"/>
      <c r="AJ24" s="666"/>
      <c r="AK24" s="666"/>
      <c r="AL24" s="608" t="s">
        <v>167</v>
      </c>
      <c r="AM24" s="609"/>
      <c r="AN24" s="609"/>
      <c r="AO24" s="667"/>
      <c r="AP24" s="711" t="s">
        <v>286</v>
      </c>
      <c r="AQ24" s="718"/>
      <c r="AR24" s="718"/>
      <c r="AS24" s="718"/>
      <c r="AT24" s="718"/>
      <c r="AU24" s="718"/>
      <c r="AV24" s="718"/>
      <c r="AW24" s="718"/>
      <c r="AX24" s="718"/>
      <c r="AY24" s="718"/>
      <c r="AZ24" s="718"/>
      <c r="BA24" s="718"/>
      <c r="BB24" s="718"/>
      <c r="BC24" s="718"/>
      <c r="BD24" s="718"/>
      <c r="BE24" s="718"/>
      <c r="BF24" s="713"/>
      <c r="BG24" s="603" t="s">
        <v>122</v>
      </c>
      <c r="BH24" s="606"/>
      <c r="BI24" s="606"/>
      <c r="BJ24" s="606"/>
      <c r="BK24" s="606"/>
      <c r="BL24" s="606"/>
      <c r="BM24" s="606"/>
      <c r="BN24" s="607"/>
      <c r="BO24" s="665" t="s">
        <v>122</v>
      </c>
      <c r="BP24" s="665"/>
      <c r="BQ24" s="665"/>
      <c r="BR24" s="665"/>
      <c r="BS24" s="611" t="s">
        <v>122</v>
      </c>
      <c r="BT24" s="606"/>
      <c r="BU24" s="606"/>
      <c r="BV24" s="606"/>
      <c r="BW24" s="606"/>
      <c r="BX24" s="606"/>
      <c r="BY24" s="606"/>
      <c r="BZ24" s="606"/>
      <c r="CA24" s="606"/>
      <c r="CB24" s="646"/>
      <c r="CD24" s="674" t="s">
        <v>287</v>
      </c>
      <c r="CE24" s="675"/>
      <c r="CF24" s="675"/>
      <c r="CG24" s="675"/>
      <c r="CH24" s="675"/>
      <c r="CI24" s="675"/>
      <c r="CJ24" s="675"/>
      <c r="CK24" s="675"/>
      <c r="CL24" s="675"/>
      <c r="CM24" s="675"/>
      <c r="CN24" s="675"/>
      <c r="CO24" s="675"/>
      <c r="CP24" s="675"/>
      <c r="CQ24" s="676"/>
      <c r="CR24" s="668">
        <v>2893993</v>
      </c>
      <c r="CS24" s="669"/>
      <c r="CT24" s="669"/>
      <c r="CU24" s="669"/>
      <c r="CV24" s="669"/>
      <c r="CW24" s="669"/>
      <c r="CX24" s="669"/>
      <c r="CY24" s="715"/>
      <c r="CZ24" s="716">
        <v>38</v>
      </c>
      <c r="DA24" s="685"/>
      <c r="DB24" s="685"/>
      <c r="DC24" s="719"/>
      <c r="DD24" s="714">
        <v>2153750</v>
      </c>
      <c r="DE24" s="669"/>
      <c r="DF24" s="669"/>
      <c r="DG24" s="669"/>
      <c r="DH24" s="669"/>
      <c r="DI24" s="669"/>
      <c r="DJ24" s="669"/>
      <c r="DK24" s="715"/>
      <c r="DL24" s="714">
        <v>2146402</v>
      </c>
      <c r="DM24" s="669"/>
      <c r="DN24" s="669"/>
      <c r="DO24" s="669"/>
      <c r="DP24" s="669"/>
      <c r="DQ24" s="669"/>
      <c r="DR24" s="669"/>
      <c r="DS24" s="669"/>
      <c r="DT24" s="669"/>
      <c r="DU24" s="669"/>
      <c r="DV24" s="715"/>
      <c r="DW24" s="716">
        <v>39.9</v>
      </c>
      <c r="DX24" s="685"/>
      <c r="DY24" s="685"/>
      <c r="DZ24" s="685"/>
      <c r="EA24" s="685"/>
      <c r="EB24" s="685"/>
      <c r="EC24" s="717"/>
    </row>
    <row r="25" spans="2:133" ht="11.25" customHeight="1">
      <c r="B25" s="600" t="s">
        <v>288</v>
      </c>
      <c r="C25" s="601"/>
      <c r="D25" s="601"/>
      <c r="E25" s="601"/>
      <c r="F25" s="601"/>
      <c r="G25" s="601"/>
      <c r="H25" s="601"/>
      <c r="I25" s="601"/>
      <c r="J25" s="601"/>
      <c r="K25" s="601"/>
      <c r="L25" s="601"/>
      <c r="M25" s="601"/>
      <c r="N25" s="601"/>
      <c r="O25" s="601"/>
      <c r="P25" s="601"/>
      <c r="Q25" s="602"/>
      <c r="R25" s="603">
        <v>115898</v>
      </c>
      <c r="S25" s="606"/>
      <c r="T25" s="606"/>
      <c r="U25" s="606"/>
      <c r="V25" s="606"/>
      <c r="W25" s="606"/>
      <c r="X25" s="606"/>
      <c r="Y25" s="607"/>
      <c r="Z25" s="665">
        <v>1.4</v>
      </c>
      <c r="AA25" s="665"/>
      <c r="AB25" s="665"/>
      <c r="AC25" s="665"/>
      <c r="AD25" s="666">
        <v>9606</v>
      </c>
      <c r="AE25" s="666"/>
      <c r="AF25" s="666"/>
      <c r="AG25" s="666"/>
      <c r="AH25" s="666"/>
      <c r="AI25" s="666"/>
      <c r="AJ25" s="666"/>
      <c r="AK25" s="666"/>
      <c r="AL25" s="608">
        <v>0.2</v>
      </c>
      <c r="AM25" s="609"/>
      <c r="AN25" s="609"/>
      <c r="AO25" s="667"/>
      <c r="AP25" s="711" t="s">
        <v>289</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122</v>
      </c>
      <c r="BT25" s="606"/>
      <c r="BU25" s="606"/>
      <c r="BV25" s="606"/>
      <c r="BW25" s="606"/>
      <c r="BX25" s="606"/>
      <c r="BY25" s="606"/>
      <c r="BZ25" s="606"/>
      <c r="CA25" s="606"/>
      <c r="CB25" s="646"/>
      <c r="CD25" s="647" t="s">
        <v>290</v>
      </c>
      <c r="CE25" s="644"/>
      <c r="CF25" s="644"/>
      <c r="CG25" s="644"/>
      <c r="CH25" s="644"/>
      <c r="CI25" s="644"/>
      <c r="CJ25" s="644"/>
      <c r="CK25" s="644"/>
      <c r="CL25" s="644"/>
      <c r="CM25" s="644"/>
      <c r="CN25" s="644"/>
      <c r="CO25" s="644"/>
      <c r="CP25" s="644"/>
      <c r="CQ25" s="645"/>
      <c r="CR25" s="603">
        <v>1190291</v>
      </c>
      <c r="CS25" s="604"/>
      <c r="CT25" s="604"/>
      <c r="CU25" s="604"/>
      <c r="CV25" s="604"/>
      <c r="CW25" s="604"/>
      <c r="CX25" s="604"/>
      <c r="CY25" s="605"/>
      <c r="CZ25" s="608">
        <v>15.6</v>
      </c>
      <c r="DA25" s="637"/>
      <c r="DB25" s="637"/>
      <c r="DC25" s="638"/>
      <c r="DD25" s="611">
        <v>1050963</v>
      </c>
      <c r="DE25" s="604"/>
      <c r="DF25" s="604"/>
      <c r="DG25" s="604"/>
      <c r="DH25" s="604"/>
      <c r="DI25" s="604"/>
      <c r="DJ25" s="604"/>
      <c r="DK25" s="605"/>
      <c r="DL25" s="611">
        <v>1043615</v>
      </c>
      <c r="DM25" s="604"/>
      <c r="DN25" s="604"/>
      <c r="DO25" s="604"/>
      <c r="DP25" s="604"/>
      <c r="DQ25" s="604"/>
      <c r="DR25" s="604"/>
      <c r="DS25" s="604"/>
      <c r="DT25" s="604"/>
      <c r="DU25" s="604"/>
      <c r="DV25" s="605"/>
      <c r="DW25" s="608">
        <v>19.399999999999999</v>
      </c>
      <c r="DX25" s="637"/>
      <c r="DY25" s="637"/>
      <c r="DZ25" s="637"/>
      <c r="EA25" s="637"/>
      <c r="EB25" s="637"/>
      <c r="EC25" s="639"/>
    </row>
    <row r="26" spans="2:133" ht="11.25" customHeight="1">
      <c r="B26" s="600" t="s">
        <v>291</v>
      </c>
      <c r="C26" s="601"/>
      <c r="D26" s="601"/>
      <c r="E26" s="601"/>
      <c r="F26" s="601"/>
      <c r="G26" s="601"/>
      <c r="H26" s="601"/>
      <c r="I26" s="601"/>
      <c r="J26" s="601"/>
      <c r="K26" s="601"/>
      <c r="L26" s="601"/>
      <c r="M26" s="601"/>
      <c r="N26" s="601"/>
      <c r="O26" s="601"/>
      <c r="P26" s="601"/>
      <c r="Q26" s="602"/>
      <c r="R26" s="603">
        <v>17614</v>
      </c>
      <c r="S26" s="606"/>
      <c r="T26" s="606"/>
      <c r="U26" s="606"/>
      <c r="V26" s="606"/>
      <c r="W26" s="606"/>
      <c r="X26" s="606"/>
      <c r="Y26" s="607"/>
      <c r="Z26" s="665">
        <v>0.2</v>
      </c>
      <c r="AA26" s="665"/>
      <c r="AB26" s="665"/>
      <c r="AC26" s="665"/>
      <c r="AD26" s="666" t="s">
        <v>231</v>
      </c>
      <c r="AE26" s="666"/>
      <c r="AF26" s="666"/>
      <c r="AG26" s="666"/>
      <c r="AH26" s="666"/>
      <c r="AI26" s="666"/>
      <c r="AJ26" s="666"/>
      <c r="AK26" s="666"/>
      <c r="AL26" s="608" t="s">
        <v>122</v>
      </c>
      <c r="AM26" s="609"/>
      <c r="AN26" s="609"/>
      <c r="AO26" s="667"/>
      <c r="AP26" s="711" t="s">
        <v>292</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240</v>
      </c>
      <c r="BP26" s="665"/>
      <c r="BQ26" s="665"/>
      <c r="BR26" s="665"/>
      <c r="BS26" s="611" t="s">
        <v>167</v>
      </c>
      <c r="BT26" s="606"/>
      <c r="BU26" s="606"/>
      <c r="BV26" s="606"/>
      <c r="BW26" s="606"/>
      <c r="BX26" s="606"/>
      <c r="BY26" s="606"/>
      <c r="BZ26" s="606"/>
      <c r="CA26" s="606"/>
      <c r="CB26" s="646"/>
      <c r="CD26" s="647" t="s">
        <v>293</v>
      </c>
      <c r="CE26" s="644"/>
      <c r="CF26" s="644"/>
      <c r="CG26" s="644"/>
      <c r="CH26" s="644"/>
      <c r="CI26" s="644"/>
      <c r="CJ26" s="644"/>
      <c r="CK26" s="644"/>
      <c r="CL26" s="644"/>
      <c r="CM26" s="644"/>
      <c r="CN26" s="644"/>
      <c r="CO26" s="644"/>
      <c r="CP26" s="644"/>
      <c r="CQ26" s="645"/>
      <c r="CR26" s="603">
        <v>746804</v>
      </c>
      <c r="CS26" s="606"/>
      <c r="CT26" s="606"/>
      <c r="CU26" s="606"/>
      <c r="CV26" s="606"/>
      <c r="CW26" s="606"/>
      <c r="CX26" s="606"/>
      <c r="CY26" s="607"/>
      <c r="CZ26" s="608">
        <v>9.8000000000000007</v>
      </c>
      <c r="DA26" s="637"/>
      <c r="DB26" s="637"/>
      <c r="DC26" s="638"/>
      <c r="DD26" s="611">
        <v>667756</v>
      </c>
      <c r="DE26" s="606"/>
      <c r="DF26" s="606"/>
      <c r="DG26" s="606"/>
      <c r="DH26" s="606"/>
      <c r="DI26" s="606"/>
      <c r="DJ26" s="606"/>
      <c r="DK26" s="607"/>
      <c r="DL26" s="611" t="s">
        <v>122</v>
      </c>
      <c r="DM26" s="606"/>
      <c r="DN26" s="606"/>
      <c r="DO26" s="606"/>
      <c r="DP26" s="606"/>
      <c r="DQ26" s="606"/>
      <c r="DR26" s="606"/>
      <c r="DS26" s="606"/>
      <c r="DT26" s="606"/>
      <c r="DU26" s="606"/>
      <c r="DV26" s="607"/>
      <c r="DW26" s="608" t="s">
        <v>240</v>
      </c>
      <c r="DX26" s="637"/>
      <c r="DY26" s="637"/>
      <c r="DZ26" s="637"/>
      <c r="EA26" s="637"/>
      <c r="EB26" s="637"/>
      <c r="EC26" s="639"/>
    </row>
    <row r="27" spans="2:133" ht="11.25" customHeight="1">
      <c r="B27" s="600" t="s">
        <v>294</v>
      </c>
      <c r="C27" s="601"/>
      <c r="D27" s="601"/>
      <c r="E27" s="601"/>
      <c r="F27" s="601"/>
      <c r="G27" s="601"/>
      <c r="H27" s="601"/>
      <c r="I27" s="601"/>
      <c r="J27" s="601"/>
      <c r="K27" s="601"/>
      <c r="L27" s="601"/>
      <c r="M27" s="601"/>
      <c r="N27" s="601"/>
      <c r="O27" s="601"/>
      <c r="P27" s="601"/>
      <c r="Q27" s="602"/>
      <c r="R27" s="603">
        <v>509510</v>
      </c>
      <c r="S27" s="606"/>
      <c r="T27" s="606"/>
      <c r="U27" s="606"/>
      <c r="V27" s="606"/>
      <c r="W27" s="606"/>
      <c r="X27" s="606"/>
      <c r="Y27" s="607"/>
      <c r="Z27" s="665">
        <v>6.4</v>
      </c>
      <c r="AA27" s="665"/>
      <c r="AB27" s="665"/>
      <c r="AC27" s="665"/>
      <c r="AD27" s="666" t="s">
        <v>167</v>
      </c>
      <c r="AE27" s="666"/>
      <c r="AF27" s="666"/>
      <c r="AG27" s="666"/>
      <c r="AH27" s="666"/>
      <c r="AI27" s="666"/>
      <c r="AJ27" s="666"/>
      <c r="AK27" s="666"/>
      <c r="AL27" s="608" t="s">
        <v>122</v>
      </c>
      <c r="AM27" s="609"/>
      <c r="AN27" s="609"/>
      <c r="AO27" s="667"/>
      <c r="AP27" s="600" t="s">
        <v>295</v>
      </c>
      <c r="AQ27" s="601"/>
      <c r="AR27" s="601"/>
      <c r="AS27" s="601"/>
      <c r="AT27" s="601"/>
      <c r="AU27" s="601"/>
      <c r="AV27" s="601"/>
      <c r="AW27" s="601"/>
      <c r="AX27" s="601"/>
      <c r="AY27" s="601"/>
      <c r="AZ27" s="601"/>
      <c r="BA27" s="601"/>
      <c r="BB27" s="601"/>
      <c r="BC27" s="601"/>
      <c r="BD27" s="601"/>
      <c r="BE27" s="601"/>
      <c r="BF27" s="602"/>
      <c r="BG27" s="603">
        <v>2447098</v>
      </c>
      <c r="BH27" s="606"/>
      <c r="BI27" s="606"/>
      <c r="BJ27" s="606"/>
      <c r="BK27" s="606"/>
      <c r="BL27" s="606"/>
      <c r="BM27" s="606"/>
      <c r="BN27" s="607"/>
      <c r="BO27" s="665">
        <v>100</v>
      </c>
      <c r="BP27" s="665"/>
      <c r="BQ27" s="665"/>
      <c r="BR27" s="665"/>
      <c r="BS27" s="611" t="s">
        <v>167</v>
      </c>
      <c r="BT27" s="606"/>
      <c r="BU27" s="606"/>
      <c r="BV27" s="606"/>
      <c r="BW27" s="606"/>
      <c r="BX27" s="606"/>
      <c r="BY27" s="606"/>
      <c r="BZ27" s="606"/>
      <c r="CA27" s="606"/>
      <c r="CB27" s="646"/>
      <c r="CD27" s="647" t="s">
        <v>296</v>
      </c>
      <c r="CE27" s="644"/>
      <c r="CF27" s="644"/>
      <c r="CG27" s="644"/>
      <c r="CH27" s="644"/>
      <c r="CI27" s="644"/>
      <c r="CJ27" s="644"/>
      <c r="CK27" s="644"/>
      <c r="CL27" s="644"/>
      <c r="CM27" s="644"/>
      <c r="CN27" s="644"/>
      <c r="CO27" s="644"/>
      <c r="CP27" s="644"/>
      <c r="CQ27" s="645"/>
      <c r="CR27" s="603">
        <v>982353</v>
      </c>
      <c r="CS27" s="604"/>
      <c r="CT27" s="604"/>
      <c r="CU27" s="604"/>
      <c r="CV27" s="604"/>
      <c r="CW27" s="604"/>
      <c r="CX27" s="604"/>
      <c r="CY27" s="605"/>
      <c r="CZ27" s="608">
        <v>12.9</v>
      </c>
      <c r="DA27" s="637"/>
      <c r="DB27" s="637"/>
      <c r="DC27" s="638"/>
      <c r="DD27" s="611">
        <v>381848</v>
      </c>
      <c r="DE27" s="604"/>
      <c r="DF27" s="604"/>
      <c r="DG27" s="604"/>
      <c r="DH27" s="604"/>
      <c r="DI27" s="604"/>
      <c r="DJ27" s="604"/>
      <c r="DK27" s="605"/>
      <c r="DL27" s="611">
        <v>381848</v>
      </c>
      <c r="DM27" s="604"/>
      <c r="DN27" s="604"/>
      <c r="DO27" s="604"/>
      <c r="DP27" s="604"/>
      <c r="DQ27" s="604"/>
      <c r="DR27" s="604"/>
      <c r="DS27" s="604"/>
      <c r="DT27" s="604"/>
      <c r="DU27" s="604"/>
      <c r="DV27" s="605"/>
      <c r="DW27" s="608">
        <v>7.1</v>
      </c>
      <c r="DX27" s="637"/>
      <c r="DY27" s="637"/>
      <c r="DZ27" s="637"/>
      <c r="EA27" s="637"/>
      <c r="EB27" s="637"/>
      <c r="EC27" s="639"/>
    </row>
    <row r="28" spans="2:133" ht="11.25" customHeight="1">
      <c r="B28" s="708" t="s">
        <v>297</v>
      </c>
      <c r="C28" s="709"/>
      <c r="D28" s="709"/>
      <c r="E28" s="709"/>
      <c r="F28" s="709"/>
      <c r="G28" s="709"/>
      <c r="H28" s="709"/>
      <c r="I28" s="709"/>
      <c r="J28" s="709"/>
      <c r="K28" s="709"/>
      <c r="L28" s="709"/>
      <c r="M28" s="709"/>
      <c r="N28" s="709"/>
      <c r="O28" s="709"/>
      <c r="P28" s="709"/>
      <c r="Q28" s="710"/>
      <c r="R28" s="603" t="s">
        <v>167</v>
      </c>
      <c r="S28" s="606"/>
      <c r="T28" s="606"/>
      <c r="U28" s="606"/>
      <c r="V28" s="606"/>
      <c r="W28" s="606"/>
      <c r="X28" s="606"/>
      <c r="Y28" s="607"/>
      <c r="Z28" s="665" t="s">
        <v>122</v>
      </c>
      <c r="AA28" s="665"/>
      <c r="AB28" s="665"/>
      <c r="AC28" s="665"/>
      <c r="AD28" s="666" t="s">
        <v>122</v>
      </c>
      <c r="AE28" s="666"/>
      <c r="AF28" s="666"/>
      <c r="AG28" s="666"/>
      <c r="AH28" s="666"/>
      <c r="AI28" s="666"/>
      <c r="AJ28" s="666"/>
      <c r="AK28" s="666"/>
      <c r="AL28" s="608" t="s">
        <v>167</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298</v>
      </c>
      <c r="CE28" s="644"/>
      <c r="CF28" s="644"/>
      <c r="CG28" s="644"/>
      <c r="CH28" s="644"/>
      <c r="CI28" s="644"/>
      <c r="CJ28" s="644"/>
      <c r="CK28" s="644"/>
      <c r="CL28" s="644"/>
      <c r="CM28" s="644"/>
      <c r="CN28" s="644"/>
      <c r="CO28" s="644"/>
      <c r="CP28" s="644"/>
      <c r="CQ28" s="645"/>
      <c r="CR28" s="603">
        <v>721349</v>
      </c>
      <c r="CS28" s="606"/>
      <c r="CT28" s="606"/>
      <c r="CU28" s="606"/>
      <c r="CV28" s="606"/>
      <c r="CW28" s="606"/>
      <c r="CX28" s="606"/>
      <c r="CY28" s="607"/>
      <c r="CZ28" s="608">
        <v>9.5</v>
      </c>
      <c r="DA28" s="637"/>
      <c r="DB28" s="637"/>
      <c r="DC28" s="638"/>
      <c r="DD28" s="611">
        <v>720939</v>
      </c>
      <c r="DE28" s="606"/>
      <c r="DF28" s="606"/>
      <c r="DG28" s="606"/>
      <c r="DH28" s="606"/>
      <c r="DI28" s="606"/>
      <c r="DJ28" s="606"/>
      <c r="DK28" s="607"/>
      <c r="DL28" s="611">
        <v>720939</v>
      </c>
      <c r="DM28" s="606"/>
      <c r="DN28" s="606"/>
      <c r="DO28" s="606"/>
      <c r="DP28" s="606"/>
      <c r="DQ28" s="606"/>
      <c r="DR28" s="606"/>
      <c r="DS28" s="606"/>
      <c r="DT28" s="606"/>
      <c r="DU28" s="606"/>
      <c r="DV28" s="607"/>
      <c r="DW28" s="608">
        <v>13.4</v>
      </c>
      <c r="DX28" s="637"/>
      <c r="DY28" s="637"/>
      <c r="DZ28" s="637"/>
      <c r="EA28" s="637"/>
      <c r="EB28" s="637"/>
      <c r="EC28" s="639"/>
    </row>
    <row r="29" spans="2:133" ht="11.25" customHeight="1">
      <c r="B29" s="600" t="s">
        <v>299</v>
      </c>
      <c r="C29" s="601"/>
      <c r="D29" s="601"/>
      <c r="E29" s="601"/>
      <c r="F29" s="601"/>
      <c r="G29" s="601"/>
      <c r="H29" s="601"/>
      <c r="I29" s="601"/>
      <c r="J29" s="601"/>
      <c r="K29" s="601"/>
      <c r="L29" s="601"/>
      <c r="M29" s="601"/>
      <c r="N29" s="601"/>
      <c r="O29" s="601"/>
      <c r="P29" s="601"/>
      <c r="Q29" s="602"/>
      <c r="R29" s="603">
        <v>417981</v>
      </c>
      <c r="S29" s="606"/>
      <c r="T29" s="606"/>
      <c r="U29" s="606"/>
      <c r="V29" s="606"/>
      <c r="W29" s="606"/>
      <c r="X29" s="606"/>
      <c r="Y29" s="607"/>
      <c r="Z29" s="665">
        <v>5.2</v>
      </c>
      <c r="AA29" s="665"/>
      <c r="AB29" s="665"/>
      <c r="AC29" s="665"/>
      <c r="AD29" s="666" t="s">
        <v>231</v>
      </c>
      <c r="AE29" s="666"/>
      <c r="AF29" s="666"/>
      <c r="AG29" s="666"/>
      <c r="AH29" s="666"/>
      <c r="AI29" s="666"/>
      <c r="AJ29" s="666"/>
      <c r="AK29" s="666"/>
      <c r="AL29" s="608" t="s">
        <v>167</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300</v>
      </c>
      <c r="BH29" s="705"/>
      <c r="BI29" s="705"/>
      <c r="BJ29" s="705"/>
      <c r="BK29" s="705"/>
      <c r="BL29" s="705"/>
      <c r="BM29" s="705"/>
      <c r="BN29" s="705"/>
      <c r="BO29" s="705"/>
      <c r="BP29" s="705"/>
      <c r="BQ29" s="706"/>
      <c r="BR29" s="677" t="s">
        <v>301</v>
      </c>
      <c r="BS29" s="705"/>
      <c r="BT29" s="705"/>
      <c r="BU29" s="705"/>
      <c r="BV29" s="705"/>
      <c r="BW29" s="705"/>
      <c r="BX29" s="705"/>
      <c r="BY29" s="705"/>
      <c r="BZ29" s="705"/>
      <c r="CA29" s="705"/>
      <c r="CB29" s="706"/>
      <c r="CD29" s="687" t="s">
        <v>302</v>
      </c>
      <c r="CE29" s="688"/>
      <c r="CF29" s="647" t="s">
        <v>64</v>
      </c>
      <c r="CG29" s="644"/>
      <c r="CH29" s="644"/>
      <c r="CI29" s="644"/>
      <c r="CJ29" s="644"/>
      <c r="CK29" s="644"/>
      <c r="CL29" s="644"/>
      <c r="CM29" s="644"/>
      <c r="CN29" s="644"/>
      <c r="CO29" s="644"/>
      <c r="CP29" s="644"/>
      <c r="CQ29" s="645"/>
      <c r="CR29" s="603">
        <v>721349</v>
      </c>
      <c r="CS29" s="604"/>
      <c r="CT29" s="604"/>
      <c r="CU29" s="604"/>
      <c r="CV29" s="604"/>
      <c r="CW29" s="604"/>
      <c r="CX29" s="604"/>
      <c r="CY29" s="605"/>
      <c r="CZ29" s="608">
        <v>9.5</v>
      </c>
      <c r="DA29" s="637"/>
      <c r="DB29" s="637"/>
      <c r="DC29" s="638"/>
      <c r="DD29" s="611">
        <v>720939</v>
      </c>
      <c r="DE29" s="604"/>
      <c r="DF29" s="604"/>
      <c r="DG29" s="604"/>
      <c r="DH29" s="604"/>
      <c r="DI29" s="604"/>
      <c r="DJ29" s="604"/>
      <c r="DK29" s="605"/>
      <c r="DL29" s="611">
        <v>720939</v>
      </c>
      <c r="DM29" s="604"/>
      <c r="DN29" s="604"/>
      <c r="DO29" s="604"/>
      <c r="DP29" s="604"/>
      <c r="DQ29" s="604"/>
      <c r="DR29" s="604"/>
      <c r="DS29" s="604"/>
      <c r="DT29" s="604"/>
      <c r="DU29" s="604"/>
      <c r="DV29" s="605"/>
      <c r="DW29" s="608">
        <v>13.4</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22080</v>
      </c>
      <c r="S30" s="606"/>
      <c r="T30" s="606"/>
      <c r="U30" s="606"/>
      <c r="V30" s="606"/>
      <c r="W30" s="606"/>
      <c r="X30" s="606"/>
      <c r="Y30" s="607"/>
      <c r="Z30" s="665">
        <v>0.3</v>
      </c>
      <c r="AA30" s="665"/>
      <c r="AB30" s="665"/>
      <c r="AC30" s="665"/>
      <c r="AD30" s="666">
        <v>5044</v>
      </c>
      <c r="AE30" s="666"/>
      <c r="AF30" s="666"/>
      <c r="AG30" s="666"/>
      <c r="AH30" s="666"/>
      <c r="AI30" s="666"/>
      <c r="AJ30" s="666"/>
      <c r="AK30" s="666"/>
      <c r="AL30" s="608">
        <v>0.1</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99.4</v>
      </c>
      <c r="BH30" s="684"/>
      <c r="BI30" s="684"/>
      <c r="BJ30" s="684"/>
      <c r="BK30" s="684"/>
      <c r="BL30" s="684"/>
      <c r="BM30" s="685">
        <v>95.8</v>
      </c>
      <c r="BN30" s="684"/>
      <c r="BO30" s="684"/>
      <c r="BP30" s="684"/>
      <c r="BQ30" s="686"/>
      <c r="BR30" s="683">
        <v>98.8</v>
      </c>
      <c r="BS30" s="684"/>
      <c r="BT30" s="684"/>
      <c r="BU30" s="684"/>
      <c r="BV30" s="684"/>
      <c r="BW30" s="684"/>
      <c r="BX30" s="685">
        <v>95.5</v>
      </c>
      <c r="BY30" s="684"/>
      <c r="BZ30" s="684"/>
      <c r="CA30" s="684"/>
      <c r="CB30" s="686"/>
      <c r="CD30" s="689"/>
      <c r="CE30" s="690"/>
      <c r="CF30" s="647" t="s">
        <v>306</v>
      </c>
      <c r="CG30" s="644"/>
      <c r="CH30" s="644"/>
      <c r="CI30" s="644"/>
      <c r="CJ30" s="644"/>
      <c r="CK30" s="644"/>
      <c r="CL30" s="644"/>
      <c r="CM30" s="644"/>
      <c r="CN30" s="644"/>
      <c r="CO30" s="644"/>
      <c r="CP30" s="644"/>
      <c r="CQ30" s="645"/>
      <c r="CR30" s="603">
        <v>673363</v>
      </c>
      <c r="CS30" s="606"/>
      <c r="CT30" s="606"/>
      <c r="CU30" s="606"/>
      <c r="CV30" s="606"/>
      <c r="CW30" s="606"/>
      <c r="CX30" s="606"/>
      <c r="CY30" s="607"/>
      <c r="CZ30" s="608">
        <v>8.8000000000000007</v>
      </c>
      <c r="DA30" s="637"/>
      <c r="DB30" s="637"/>
      <c r="DC30" s="638"/>
      <c r="DD30" s="611">
        <v>673002</v>
      </c>
      <c r="DE30" s="606"/>
      <c r="DF30" s="606"/>
      <c r="DG30" s="606"/>
      <c r="DH30" s="606"/>
      <c r="DI30" s="606"/>
      <c r="DJ30" s="606"/>
      <c r="DK30" s="607"/>
      <c r="DL30" s="611">
        <v>673002</v>
      </c>
      <c r="DM30" s="606"/>
      <c r="DN30" s="606"/>
      <c r="DO30" s="606"/>
      <c r="DP30" s="606"/>
      <c r="DQ30" s="606"/>
      <c r="DR30" s="606"/>
      <c r="DS30" s="606"/>
      <c r="DT30" s="606"/>
      <c r="DU30" s="606"/>
      <c r="DV30" s="607"/>
      <c r="DW30" s="608">
        <v>12.5</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59021</v>
      </c>
      <c r="S31" s="606"/>
      <c r="T31" s="606"/>
      <c r="U31" s="606"/>
      <c r="V31" s="606"/>
      <c r="W31" s="606"/>
      <c r="X31" s="606"/>
      <c r="Y31" s="607"/>
      <c r="Z31" s="665">
        <v>0.7</v>
      </c>
      <c r="AA31" s="665"/>
      <c r="AB31" s="665"/>
      <c r="AC31" s="665"/>
      <c r="AD31" s="666" t="s">
        <v>122</v>
      </c>
      <c r="AE31" s="666"/>
      <c r="AF31" s="666"/>
      <c r="AG31" s="666"/>
      <c r="AH31" s="666"/>
      <c r="AI31" s="666"/>
      <c r="AJ31" s="666"/>
      <c r="AK31" s="666"/>
      <c r="AL31" s="608" t="s">
        <v>122</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99.5</v>
      </c>
      <c r="BH31" s="604"/>
      <c r="BI31" s="604"/>
      <c r="BJ31" s="604"/>
      <c r="BK31" s="604"/>
      <c r="BL31" s="604"/>
      <c r="BM31" s="609">
        <v>97.7</v>
      </c>
      <c r="BN31" s="682"/>
      <c r="BO31" s="682"/>
      <c r="BP31" s="682"/>
      <c r="BQ31" s="643"/>
      <c r="BR31" s="681">
        <v>99.3</v>
      </c>
      <c r="BS31" s="604"/>
      <c r="BT31" s="604"/>
      <c r="BU31" s="604"/>
      <c r="BV31" s="604"/>
      <c r="BW31" s="604"/>
      <c r="BX31" s="609">
        <v>97.5</v>
      </c>
      <c r="BY31" s="682"/>
      <c r="BZ31" s="682"/>
      <c r="CA31" s="682"/>
      <c r="CB31" s="643"/>
      <c r="CD31" s="689"/>
      <c r="CE31" s="690"/>
      <c r="CF31" s="647" t="s">
        <v>310</v>
      </c>
      <c r="CG31" s="644"/>
      <c r="CH31" s="644"/>
      <c r="CI31" s="644"/>
      <c r="CJ31" s="644"/>
      <c r="CK31" s="644"/>
      <c r="CL31" s="644"/>
      <c r="CM31" s="644"/>
      <c r="CN31" s="644"/>
      <c r="CO31" s="644"/>
      <c r="CP31" s="644"/>
      <c r="CQ31" s="645"/>
      <c r="CR31" s="603">
        <v>47986</v>
      </c>
      <c r="CS31" s="604"/>
      <c r="CT31" s="604"/>
      <c r="CU31" s="604"/>
      <c r="CV31" s="604"/>
      <c r="CW31" s="604"/>
      <c r="CX31" s="604"/>
      <c r="CY31" s="605"/>
      <c r="CZ31" s="608">
        <v>0.6</v>
      </c>
      <c r="DA31" s="637"/>
      <c r="DB31" s="637"/>
      <c r="DC31" s="638"/>
      <c r="DD31" s="611">
        <v>47937</v>
      </c>
      <c r="DE31" s="604"/>
      <c r="DF31" s="604"/>
      <c r="DG31" s="604"/>
      <c r="DH31" s="604"/>
      <c r="DI31" s="604"/>
      <c r="DJ31" s="604"/>
      <c r="DK31" s="605"/>
      <c r="DL31" s="611">
        <v>47937</v>
      </c>
      <c r="DM31" s="604"/>
      <c r="DN31" s="604"/>
      <c r="DO31" s="604"/>
      <c r="DP31" s="604"/>
      <c r="DQ31" s="604"/>
      <c r="DR31" s="604"/>
      <c r="DS31" s="604"/>
      <c r="DT31" s="604"/>
      <c r="DU31" s="604"/>
      <c r="DV31" s="605"/>
      <c r="DW31" s="608">
        <v>0.9</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451630</v>
      </c>
      <c r="S32" s="606"/>
      <c r="T32" s="606"/>
      <c r="U32" s="606"/>
      <c r="V32" s="606"/>
      <c r="W32" s="606"/>
      <c r="X32" s="606"/>
      <c r="Y32" s="607"/>
      <c r="Z32" s="665">
        <v>5.6</v>
      </c>
      <c r="AA32" s="665"/>
      <c r="AB32" s="665"/>
      <c r="AC32" s="665"/>
      <c r="AD32" s="666" t="s">
        <v>167</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99.4</v>
      </c>
      <c r="BH32" s="619"/>
      <c r="BI32" s="619"/>
      <c r="BJ32" s="619"/>
      <c r="BK32" s="619"/>
      <c r="BL32" s="619"/>
      <c r="BM32" s="663">
        <v>94.6</v>
      </c>
      <c r="BN32" s="619"/>
      <c r="BO32" s="619"/>
      <c r="BP32" s="619"/>
      <c r="BQ32" s="656"/>
      <c r="BR32" s="680">
        <v>98.5</v>
      </c>
      <c r="BS32" s="619"/>
      <c r="BT32" s="619"/>
      <c r="BU32" s="619"/>
      <c r="BV32" s="619"/>
      <c r="BW32" s="619"/>
      <c r="BX32" s="663">
        <v>94.3</v>
      </c>
      <c r="BY32" s="619"/>
      <c r="BZ32" s="619"/>
      <c r="CA32" s="619"/>
      <c r="CB32" s="656"/>
      <c r="CD32" s="691"/>
      <c r="CE32" s="692"/>
      <c r="CF32" s="647" t="s">
        <v>313</v>
      </c>
      <c r="CG32" s="644"/>
      <c r="CH32" s="644"/>
      <c r="CI32" s="644"/>
      <c r="CJ32" s="644"/>
      <c r="CK32" s="644"/>
      <c r="CL32" s="644"/>
      <c r="CM32" s="644"/>
      <c r="CN32" s="644"/>
      <c r="CO32" s="644"/>
      <c r="CP32" s="644"/>
      <c r="CQ32" s="645"/>
      <c r="CR32" s="603" t="s">
        <v>231</v>
      </c>
      <c r="CS32" s="606"/>
      <c r="CT32" s="606"/>
      <c r="CU32" s="606"/>
      <c r="CV32" s="606"/>
      <c r="CW32" s="606"/>
      <c r="CX32" s="606"/>
      <c r="CY32" s="607"/>
      <c r="CZ32" s="608" t="s">
        <v>122</v>
      </c>
      <c r="DA32" s="637"/>
      <c r="DB32" s="637"/>
      <c r="DC32" s="638"/>
      <c r="DD32" s="611" t="s">
        <v>122</v>
      </c>
      <c r="DE32" s="606"/>
      <c r="DF32" s="606"/>
      <c r="DG32" s="606"/>
      <c r="DH32" s="606"/>
      <c r="DI32" s="606"/>
      <c r="DJ32" s="606"/>
      <c r="DK32" s="607"/>
      <c r="DL32" s="611" t="s">
        <v>122</v>
      </c>
      <c r="DM32" s="606"/>
      <c r="DN32" s="606"/>
      <c r="DO32" s="606"/>
      <c r="DP32" s="606"/>
      <c r="DQ32" s="606"/>
      <c r="DR32" s="606"/>
      <c r="DS32" s="606"/>
      <c r="DT32" s="606"/>
      <c r="DU32" s="606"/>
      <c r="DV32" s="607"/>
      <c r="DW32" s="608" t="s">
        <v>122</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253352</v>
      </c>
      <c r="S33" s="606"/>
      <c r="T33" s="606"/>
      <c r="U33" s="606"/>
      <c r="V33" s="606"/>
      <c r="W33" s="606"/>
      <c r="X33" s="606"/>
      <c r="Y33" s="607"/>
      <c r="Z33" s="665">
        <v>3.2</v>
      </c>
      <c r="AA33" s="665"/>
      <c r="AB33" s="665"/>
      <c r="AC33" s="665"/>
      <c r="AD33" s="666" t="s">
        <v>231</v>
      </c>
      <c r="AE33" s="666"/>
      <c r="AF33" s="666"/>
      <c r="AG33" s="666"/>
      <c r="AH33" s="666"/>
      <c r="AI33" s="666"/>
      <c r="AJ33" s="666"/>
      <c r="AK33" s="666"/>
      <c r="AL33" s="608" t="s">
        <v>240</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4304477</v>
      </c>
      <c r="CS33" s="604"/>
      <c r="CT33" s="604"/>
      <c r="CU33" s="604"/>
      <c r="CV33" s="604"/>
      <c r="CW33" s="604"/>
      <c r="CX33" s="604"/>
      <c r="CY33" s="605"/>
      <c r="CZ33" s="608">
        <v>56.5</v>
      </c>
      <c r="DA33" s="637"/>
      <c r="DB33" s="637"/>
      <c r="DC33" s="638"/>
      <c r="DD33" s="611">
        <v>3390216</v>
      </c>
      <c r="DE33" s="604"/>
      <c r="DF33" s="604"/>
      <c r="DG33" s="604"/>
      <c r="DH33" s="604"/>
      <c r="DI33" s="604"/>
      <c r="DJ33" s="604"/>
      <c r="DK33" s="605"/>
      <c r="DL33" s="611">
        <v>2279557</v>
      </c>
      <c r="DM33" s="604"/>
      <c r="DN33" s="604"/>
      <c r="DO33" s="604"/>
      <c r="DP33" s="604"/>
      <c r="DQ33" s="604"/>
      <c r="DR33" s="604"/>
      <c r="DS33" s="604"/>
      <c r="DT33" s="604"/>
      <c r="DU33" s="604"/>
      <c r="DV33" s="605"/>
      <c r="DW33" s="608">
        <v>42.3</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484535</v>
      </c>
      <c r="S34" s="606"/>
      <c r="T34" s="606"/>
      <c r="U34" s="606"/>
      <c r="V34" s="606"/>
      <c r="W34" s="606"/>
      <c r="X34" s="606"/>
      <c r="Y34" s="607"/>
      <c r="Z34" s="665">
        <v>6.1</v>
      </c>
      <c r="AA34" s="665"/>
      <c r="AB34" s="665"/>
      <c r="AC34" s="665"/>
      <c r="AD34" s="666">
        <v>15193</v>
      </c>
      <c r="AE34" s="666"/>
      <c r="AF34" s="666"/>
      <c r="AG34" s="666"/>
      <c r="AH34" s="666"/>
      <c r="AI34" s="666"/>
      <c r="AJ34" s="666"/>
      <c r="AK34" s="666"/>
      <c r="AL34" s="608">
        <v>0.3</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1169598</v>
      </c>
      <c r="CS34" s="606"/>
      <c r="CT34" s="606"/>
      <c r="CU34" s="606"/>
      <c r="CV34" s="606"/>
      <c r="CW34" s="606"/>
      <c r="CX34" s="606"/>
      <c r="CY34" s="607"/>
      <c r="CZ34" s="608">
        <v>15.4</v>
      </c>
      <c r="DA34" s="637"/>
      <c r="DB34" s="637"/>
      <c r="DC34" s="638"/>
      <c r="DD34" s="611">
        <v>838937</v>
      </c>
      <c r="DE34" s="606"/>
      <c r="DF34" s="606"/>
      <c r="DG34" s="606"/>
      <c r="DH34" s="606"/>
      <c r="DI34" s="606"/>
      <c r="DJ34" s="606"/>
      <c r="DK34" s="607"/>
      <c r="DL34" s="611">
        <v>796336</v>
      </c>
      <c r="DM34" s="606"/>
      <c r="DN34" s="606"/>
      <c r="DO34" s="606"/>
      <c r="DP34" s="606"/>
      <c r="DQ34" s="606"/>
      <c r="DR34" s="606"/>
      <c r="DS34" s="606"/>
      <c r="DT34" s="606"/>
      <c r="DU34" s="606"/>
      <c r="DV34" s="607"/>
      <c r="DW34" s="608">
        <v>14.8</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429675</v>
      </c>
      <c r="S35" s="606"/>
      <c r="T35" s="606"/>
      <c r="U35" s="606"/>
      <c r="V35" s="606"/>
      <c r="W35" s="606"/>
      <c r="X35" s="606"/>
      <c r="Y35" s="607"/>
      <c r="Z35" s="665">
        <v>5.4</v>
      </c>
      <c r="AA35" s="665"/>
      <c r="AB35" s="665"/>
      <c r="AC35" s="665"/>
      <c r="AD35" s="666" t="s">
        <v>122</v>
      </c>
      <c r="AE35" s="666"/>
      <c r="AF35" s="666"/>
      <c r="AG35" s="666"/>
      <c r="AH35" s="666"/>
      <c r="AI35" s="666"/>
      <c r="AJ35" s="666"/>
      <c r="AK35" s="666"/>
      <c r="AL35" s="608" t="s">
        <v>231</v>
      </c>
      <c r="AM35" s="609"/>
      <c r="AN35" s="609"/>
      <c r="AO35" s="667"/>
      <c r="AP35" s="214"/>
      <c r="AQ35" s="671" t="s">
        <v>321</v>
      </c>
      <c r="AR35" s="672"/>
      <c r="AS35" s="672"/>
      <c r="AT35" s="672"/>
      <c r="AU35" s="672"/>
      <c r="AV35" s="672"/>
      <c r="AW35" s="672"/>
      <c r="AX35" s="672"/>
      <c r="AY35" s="673"/>
      <c r="AZ35" s="668">
        <v>1131504</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106329</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106475</v>
      </c>
      <c r="CS35" s="604"/>
      <c r="CT35" s="604"/>
      <c r="CU35" s="604"/>
      <c r="CV35" s="604"/>
      <c r="CW35" s="604"/>
      <c r="CX35" s="604"/>
      <c r="CY35" s="605"/>
      <c r="CZ35" s="608">
        <v>1.4</v>
      </c>
      <c r="DA35" s="637"/>
      <c r="DB35" s="637"/>
      <c r="DC35" s="638"/>
      <c r="DD35" s="611">
        <v>105344</v>
      </c>
      <c r="DE35" s="604"/>
      <c r="DF35" s="604"/>
      <c r="DG35" s="604"/>
      <c r="DH35" s="604"/>
      <c r="DI35" s="604"/>
      <c r="DJ35" s="604"/>
      <c r="DK35" s="605"/>
      <c r="DL35" s="611">
        <v>103535</v>
      </c>
      <c r="DM35" s="604"/>
      <c r="DN35" s="604"/>
      <c r="DO35" s="604"/>
      <c r="DP35" s="604"/>
      <c r="DQ35" s="604"/>
      <c r="DR35" s="604"/>
      <c r="DS35" s="604"/>
      <c r="DT35" s="604"/>
      <c r="DU35" s="604"/>
      <c r="DV35" s="605"/>
      <c r="DW35" s="608">
        <v>1.9</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240</v>
      </c>
      <c r="S36" s="606"/>
      <c r="T36" s="606"/>
      <c r="U36" s="606"/>
      <c r="V36" s="606"/>
      <c r="W36" s="606"/>
      <c r="X36" s="606"/>
      <c r="Y36" s="607"/>
      <c r="Z36" s="665" t="s">
        <v>231</v>
      </c>
      <c r="AA36" s="665"/>
      <c r="AB36" s="665"/>
      <c r="AC36" s="665"/>
      <c r="AD36" s="666" t="s">
        <v>122</v>
      </c>
      <c r="AE36" s="666"/>
      <c r="AF36" s="666"/>
      <c r="AG36" s="666"/>
      <c r="AH36" s="666"/>
      <c r="AI36" s="666"/>
      <c r="AJ36" s="666"/>
      <c r="AK36" s="666"/>
      <c r="AL36" s="608" t="s">
        <v>167</v>
      </c>
      <c r="AM36" s="609"/>
      <c r="AN36" s="609"/>
      <c r="AO36" s="667"/>
      <c r="AQ36" s="640" t="s">
        <v>325</v>
      </c>
      <c r="AR36" s="641"/>
      <c r="AS36" s="641"/>
      <c r="AT36" s="641"/>
      <c r="AU36" s="641"/>
      <c r="AV36" s="641"/>
      <c r="AW36" s="641"/>
      <c r="AX36" s="641"/>
      <c r="AY36" s="642"/>
      <c r="AZ36" s="603">
        <v>485873</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94809</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1474340</v>
      </c>
      <c r="CS36" s="606"/>
      <c r="CT36" s="606"/>
      <c r="CU36" s="606"/>
      <c r="CV36" s="606"/>
      <c r="CW36" s="606"/>
      <c r="CX36" s="606"/>
      <c r="CY36" s="607"/>
      <c r="CZ36" s="608">
        <v>19.399999999999999</v>
      </c>
      <c r="DA36" s="637"/>
      <c r="DB36" s="637"/>
      <c r="DC36" s="638"/>
      <c r="DD36" s="611">
        <v>1012033</v>
      </c>
      <c r="DE36" s="606"/>
      <c r="DF36" s="606"/>
      <c r="DG36" s="606"/>
      <c r="DH36" s="606"/>
      <c r="DI36" s="606"/>
      <c r="DJ36" s="606"/>
      <c r="DK36" s="607"/>
      <c r="DL36" s="611">
        <v>761727</v>
      </c>
      <c r="DM36" s="606"/>
      <c r="DN36" s="606"/>
      <c r="DO36" s="606"/>
      <c r="DP36" s="606"/>
      <c r="DQ36" s="606"/>
      <c r="DR36" s="606"/>
      <c r="DS36" s="606"/>
      <c r="DT36" s="606"/>
      <c r="DU36" s="606"/>
      <c r="DV36" s="607"/>
      <c r="DW36" s="608">
        <v>14.2</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342275</v>
      </c>
      <c r="S37" s="606"/>
      <c r="T37" s="606"/>
      <c r="U37" s="606"/>
      <c r="V37" s="606"/>
      <c r="W37" s="606"/>
      <c r="X37" s="606"/>
      <c r="Y37" s="607"/>
      <c r="Z37" s="665">
        <v>4.3</v>
      </c>
      <c r="AA37" s="665"/>
      <c r="AB37" s="665"/>
      <c r="AC37" s="665"/>
      <c r="AD37" s="666" t="s">
        <v>167</v>
      </c>
      <c r="AE37" s="666"/>
      <c r="AF37" s="666"/>
      <c r="AG37" s="666"/>
      <c r="AH37" s="666"/>
      <c r="AI37" s="666"/>
      <c r="AJ37" s="666"/>
      <c r="AK37" s="666"/>
      <c r="AL37" s="608" t="s">
        <v>122</v>
      </c>
      <c r="AM37" s="609"/>
      <c r="AN37" s="609"/>
      <c r="AO37" s="667"/>
      <c r="AQ37" s="640" t="s">
        <v>329</v>
      </c>
      <c r="AR37" s="641"/>
      <c r="AS37" s="641"/>
      <c r="AT37" s="641"/>
      <c r="AU37" s="641"/>
      <c r="AV37" s="641"/>
      <c r="AW37" s="641"/>
      <c r="AX37" s="641"/>
      <c r="AY37" s="642"/>
      <c r="AZ37" s="603">
        <v>8219</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2061</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481990</v>
      </c>
      <c r="CS37" s="604"/>
      <c r="CT37" s="604"/>
      <c r="CU37" s="604"/>
      <c r="CV37" s="604"/>
      <c r="CW37" s="604"/>
      <c r="CX37" s="604"/>
      <c r="CY37" s="605"/>
      <c r="CZ37" s="608">
        <v>6.3</v>
      </c>
      <c r="DA37" s="637"/>
      <c r="DB37" s="637"/>
      <c r="DC37" s="638"/>
      <c r="DD37" s="611">
        <v>444301</v>
      </c>
      <c r="DE37" s="604"/>
      <c r="DF37" s="604"/>
      <c r="DG37" s="604"/>
      <c r="DH37" s="604"/>
      <c r="DI37" s="604"/>
      <c r="DJ37" s="604"/>
      <c r="DK37" s="605"/>
      <c r="DL37" s="611">
        <v>425073</v>
      </c>
      <c r="DM37" s="604"/>
      <c r="DN37" s="604"/>
      <c r="DO37" s="604"/>
      <c r="DP37" s="604"/>
      <c r="DQ37" s="604"/>
      <c r="DR37" s="604"/>
      <c r="DS37" s="604"/>
      <c r="DT37" s="604"/>
      <c r="DU37" s="604"/>
      <c r="DV37" s="605"/>
      <c r="DW37" s="608">
        <v>7.9</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7994038</v>
      </c>
      <c r="S38" s="655"/>
      <c r="T38" s="655"/>
      <c r="U38" s="655"/>
      <c r="V38" s="655"/>
      <c r="W38" s="655"/>
      <c r="X38" s="655"/>
      <c r="Y38" s="660"/>
      <c r="Z38" s="661">
        <v>100</v>
      </c>
      <c r="AA38" s="661"/>
      <c r="AB38" s="661"/>
      <c r="AC38" s="661"/>
      <c r="AD38" s="662">
        <v>5040431</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t="s">
        <v>240</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3440</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824897</v>
      </c>
      <c r="CS38" s="606"/>
      <c r="CT38" s="606"/>
      <c r="CU38" s="606"/>
      <c r="CV38" s="606"/>
      <c r="CW38" s="606"/>
      <c r="CX38" s="606"/>
      <c r="CY38" s="607"/>
      <c r="CZ38" s="608">
        <v>10.8</v>
      </c>
      <c r="DA38" s="637"/>
      <c r="DB38" s="637"/>
      <c r="DC38" s="638"/>
      <c r="DD38" s="611">
        <v>717884</v>
      </c>
      <c r="DE38" s="606"/>
      <c r="DF38" s="606"/>
      <c r="DG38" s="606"/>
      <c r="DH38" s="606"/>
      <c r="DI38" s="606"/>
      <c r="DJ38" s="606"/>
      <c r="DK38" s="607"/>
      <c r="DL38" s="611">
        <v>617959</v>
      </c>
      <c r="DM38" s="606"/>
      <c r="DN38" s="606"/>
      <c r="DO38" s="606"/>
      <c r="DP38" s="606"/>
      <c r="DQ38" s="606"/>
      <c r="DR38" s="606"/>
      <c r="DS38" s="606"/>
      <c r="DT38" s="606"/>
      <c r="DU38" s="606"/>
      <c r="DV38" s="607"/>
      <c r="DW38" s="608">
        <v>11.5</v>
      </c>
      <c r="DX38" s="637"/>
      <c r="DY38" s="637"/>
      <c r="DZ38" s="637"/>
      <c r="EA38" s="637"/>
      <c r="EB38" s="637"/>
      <c r="EC38" s="639"/>
    </row>
    <row r="39" spans="2:133" ht="11.25" customHeight="1">
      <c r="AQ39" s="640" t="s">
        <v>336</v>
      </c>
      <c r="AR39" s="641"/>
      <c r="AS39" s="641"/>
      <c r="AT39" s="641"/>
      <c r="AU39" s="641"/>
      <c r="AV39" s="641"/>
      <c r="AW39" s="641"/>
      <c r="AX39" s="641"/>
      <c r="AY39" s="642"/>
      <c r="AZ39" s="603" t="s">
        <v>122</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95</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196167</v>
      </c>
      <c r="CS39" s="604"/>
      <c r="CT39" s="604"/>
      <c r="CU39" s="604"/>
      <c r="CV39" s="604"/>
      <c r="CW39" s="604"/>
      <c r="CX39" s="604"/>
      <c r="CY39" s="605"/>
      <c r="CZ39" s="608">
        <v>2.6</v>
      </c>
      <c r="DA39" s="637"/>
      <c r="DB39" s="637"/>
      <c r="DC39" s="638"/>
      <c r="DD39" s="611">
        <v>186018</v>
      </c>
      <c r="DE39" s="604"/>
      <c r="DF39" s="604"/>
      <c r="DG39" s="604"/>
      <c r="DH39" s="604"/>
      <c r="DI39" s="604"/>
      <c r="DJ39" s="604"/>
      <c r="DK39" s="605"/>
      <c r="DL39" s="611" t="s">
        <v>122</v>
      </c>
      <c r="DM39" s="604"/>
      <c r="DN39" s="604"/>
      <c r="DO39" s="604"/>
      <c r="DP39" s="604"/>
      <c r="DQ39" s="604"/>
      <c r="DR39" s="604"/>
      <c r="DS39" s="604"/>
      <c r="DT39" s="604"/>
      <c r="DU39" s="604"/>
      <c r="DV39" s="605"/>
      <c r="DW39" s="608" t="s">
        <v>231</v>
      </c>
      <c r="DX39" s="637"/>
      <c r="DY39" s="637"/>
      <c r="DZ39" s="637"/>
      <c r="EA39" s="637"/>
      <c r="EB39" s="637"/>
      <c r="EC39" s="639"/>
    </row>
    <row r="40" spans="2:133" ht="11.25" customHeight="1">
      <c r="AQ40" s="640" t="s">
        <v>340</v>
      </c>
      <c r="AR40" s="641"/>
      <c r="AS40" s="641"/>
      <c r="AT40" s="641"/>
      <c r="AU40" s="641"/>
      <c r="AV40" s="641"/>
      <c r="AW40" s="641"/>
      <c r="AX40" s="641"/>
      <c r="AY40" s="642"/>
      <c r="AZ40" s="603">
        <v>128472</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112</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533000</v>
      </c>
      <c r="CS40" s="606"/>
      <c r="CT40" s="606"/>
      <c r="CU40" s="606"/>
      <c r="CV40" s="606"/>
      <c r="CW40" s="606"/>
      <c r="CX40" s="606"/>
      <c r="CY40" s="607"/>
      <c r="CZ40" s="608">
        <v>7</v>
      </c>
      <c r="DA40" s="637"/>
      <c r="DB40" s="637"/>
      <c r="DC40" s="638"/>
      <c r="DD40" s="611">
        <v>530000</v>
      </c>
      <c r="DE40" s="606"/>
      <c r="DF40" s="606"/>
      <c r="DG40" s="606"/>
      <c r="DH40" s="606"/>
      <c r="DI40" s="606"/>
      <c r="DJ40" s="606"/>
      <c r="DK40" s="607"/>
      <c r="DL40" s="611" t="s">
        <v>231</v>
      </c>
      <c r="DM40" s="606"/>
      <c r="DN40" s="606"/>
      <c r="DO40" s="606"/>
      <c r="DP40" s="606"/>
      <c r="DQ40" s="606"/>
      <c r="DR40" s="606"/>
      <c r="DS40" s="606"/>
      <c r="DT40" s="606"/>
      <c r="DU40" s="606"/>
      <c r="DV40" s="607"/>
      <c r="DW40" s="608" t="s">
        <v>122</v>
      </c>
      <c r="DX40" s="637"/>
      <c r="DY40" s="637"/>
      <c r="DZ40" s="637"/>
      <c r="EA40" s="637"/>
      <c r="EB40" s="637"/>
      <c r="EC40" s="639"/>
    </row>
    <row r="41" spans="2:133" ht="11.25" customHeight="1">
      <c r="AQ41" s="652" t="s">
        <v>343</v>
      </c>
      <c r="AR41" s="653"/>
      <c r="AS41" s="653"/>
      <c r="AT41" s="653"/>
      <c r="AU41" s="653"/>
      <c r="AV41" s="653"/>
      <c r="AW41" s="653"/>
      <c r="AX41" s="653"/>
      <c r="AY41" s="654"/>
      <c r="AZ41" s="618">
        <v>508940</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349</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231</v>
      </c>
      <c r="CS41" s="604"/>
      <c r="CT41" s="604"/>
      <c r="CU41" s="604"/>
      <c r="CV41" s="604"/>
      <c r="CW41" s="604"/>
      <c r="CX41" s="604"/>
      <c r="CY41" s="605"/>
      <c r="CZ41" s="608" t="s">
        <v>231</v>
      </c>
      <c r="DA41" s="637"/>
      <c r="DB41" s="637"/>
      <c r="DC41" s="638"/>
      <c r="DD41" s="611" t="s">
        <v>231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416297</v>
      </c>
      <c r="CS42" s="606"/>
      <c r="CT42" s="606"/>
      <c r="CU42" s="606"/>
      <c r="CV42" s="606"/>
      <c r="CW42" s="606"/>
      <c r="CX42" s="606"/>
      <c r="CY42" s="607"/>
      <c r="CZ42" s="608">
        <v>5.5</v>
      </c>
      <c r="DA42" s="609"/>
      <c r="DB42" s="609"/>
      <c r="DC42" s="610"/>
      <c r="DD42" s="611">
        <v>250977</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t="s">
        <v>240</v>
      </c>
      <c r="CS43" s="604"/>
      <c r="CT43" s="604"/>
      <c r="CU43" s="604"/>
      <c r="CV43" s="604"/>
      <c r="CW43" s="604"/>
      <c r="CX43" s="604"/>
      <c r="CY43" s="605"/>
      <c r="CZ43" s="608" t="s">
        <v>240</v>
      </c>
      <c r="DA43" s="637"/>
      <c r="DB43" s="637"/>
      <c r="DC43" s="638"/>
      <c r="DD43" s="611" t="s">
        <v>240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302</v>
      </c>
      <c r="CE44" s="632"/>
      <c r="CF44" s="600" t="s">
        <v>351</v>
      </c>
      <c r="CG44" s="601"/>
      <c r="CH44" s="601"/>
      <c r="CI44" s="601"/>
      <c r="CJ44" s="601"/>
      <c r="CK44" s="601"/>
      <c r="CL44" s="601"/>
      <c r="CM44" s="601"/>
      <c r="CN44" s="601"/>
      <c r="CO44" s="601"/>
      <c r="CP44" s="601"/>
      <c r="CQ44" s="602"/>
      <c r="CR44" s="603">
        <v>334223</v>
      </c>
      <c r="CS44" s="606"/>
      <c r="CT44" s="606"/>
      <c r="CU44" s="606"/>
      <c r="CV44" s="606"/>
      <c r="CW44" s="606"/>
      <c r="CX44" s="606"/>
      <c r="CY44" s="607"/>
      <c r="CZ44" s="608">
        <v>4.4000000000000004</v>
      </c>
      <c r="DA44" s="609"/>
      <c r="DB44" s="609"/>
      <c r="DC44" s="610"/>
      <c r="DD44" s="611">
        <v>184543</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29174</v>
      </c>
      <c r="CS45" s="604"/>
      <c r="CT45" s="604"/>
      <c r="CU45" s="604"/>
      <c r="CV45" s="604"/>
      <c r="CW45" s="604"/>
      <c r="CX45" s="604"/>
      <c r="CY45" s="605"/>
      <c r="CZ45" s="608">
        <v>0.4</v>
      </c>
      <c r="DA45" s="637"/>
      <c r="DB45" s="637"/>
      <c r="DC45" s="638"/>
      <c r="DD45" s="611">
        <v>548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198065</v>
      </c>
      <c r="CS46" s="606"/>
      <c r="CT46" s="606"/>
      <c r="CU46" s="606"/>
      <c r="CV46" s="606"/>
      <c r="CW46" s="606"/>
      <c r="CX46" s="606"/>
      <c r="CY46" s="607"/>
      <c r="CZ46" s="608">
        <v>2.6</v>
      </c>
      <c r="DA46" s="609"/>
      <c r="DB46" s="609"/>
      <c r="DC46" s="610"/>
      <c r="DD46" s="611">
        <v>161485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82074</v>
      </c>
      <c r="CS47" s="604"/>
      <c r="CT47" s="604"/>
      <c r="CU47" s="604"/>
      <c r="CV47" s="604"/>
      <c r="CW47" s="604"/>
      <c r="CX47" s="604"/>
      <c r="CY47" s="605"/>
      <c r="CZ47" s="608">
        <v>1.1000000000000001</v>
      </c>
      <c r="DA47" s="637"/>
      <c r="DB47" s="637"/>
      <c r="DC47" s="638"/>
      <c r="DD47" s="611">
        <v>66434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240</v>
      </c>
      <c r="CS48" s="606"/>
      <c r="CT48" s="606"/>
      <c r="CU48" s="606"/>
      <c r="CV48" s="606"/>
      <c r="CW48" s="606"/>
      <c r="CX48" s="606"/>
      <c r="CY48" s="607"/>
      <c r="CZ48" s="608" t="s">
        <v>240</v>
      </c>
      <c r="DA48" s="609"/>
      <c r="DB48" s="609"/>
      <c r="DC48" s="610"/>
      <c r="DD48" s="611" t="s">
        <v>240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7614767</v>
      </c>
      <c r="CS49" s="619"/>
      <c r="CT49" s="619"/>
      <c r="CU49" s="619"/>
      <c r="CV49" s="619"/>
      <c r="CW49" s="619"/>
      <c r="CX49" s="619"/>
      <c r="CY49" s="620"/>
      <c r="CZ49" s="621">
        <v>100</v>
      </c>
      <c r="DA49" s="622"/>
      <c r="DB49" s="622"/>
      <c r="DC49" s="623"/>
      <c r="DD49" s="624">
        <v>5794943</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5BSOSs2v96niIILOG+12nKcAAdxDaPg4bS4IRuImd4R0/CrpuH7k7LLUUSiE3NQTLDGTLt8JU2gbw/z6M5xm6A==" saltValue="XmM/c/c8kTgkFLYtiXeE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election activeCell="AA44" sqref="AA44:AE4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7992</v>
      </c>
      <c r="R7" s="1136"/>
      <c r="S7" s="1136"/>
      <c r="T7" s="1136"/>
      <c r="U7" s="1136"/>
      <c r="V7" s="1136">
        <v>7614</v>
      </c>
      <c r="W7" s="1136"/>
      <c r="X7" s="1136"/>
      <c r="Y7" s="1136"/>
      <c r="Z7" s="1136"/>
      <c r="AA7" s="1136">
        <v>378</v>
      </c>
      <c r="AB7" s="1136"/>
      <c r="AC7" s="1136"/>
      <c r="AD7" s="1136"/>
      <c r="AE7" s="1137"/>
      <c r="AF7" s="1138">
        <v>279</v>
      </c>
      <c r="AG7" s="1139"/>
      <c r="AH7" s="1139"/>
      <c r="AI7" s="1139"/>
      <c r="AJ7" s="1140"/>
      <c r="AK7" s="1122">
        <v>455</v>
      </c>
      <c r="AL7" s="1123"/>
      <c r="AM7" s="1123"/>
      <c r="AN7" s="1123"/>
      <c r="AO7" s="1123"/>
      <c r="AP7" s="1123">
        <v>5891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579</v>
      </c>
      <c r="BS7" s="1126" t="s">
        <v>578</v>
      </c>
      <c r="BT7" s="1127"/>
      <c r="BU7" s="1127"/>
      <c r="BV7" s="1127"/>
      <c r="BW7" s="1127"/>
      <c r="BX7" s="1127"/>
      <c r="BY7" s="1127"/>
      <c r="BZ7" s="1127"/>
      <c r="CA7" s="1127"/>
      <c r="CB7" s="1127"/>
      <c r="CC7" s="1127"/>
      <c r="CD7" s="1127"/>
      <c r="CE7" s="1127"/>
      <c r="CF7" s="1127"/>
      <c r="CG7" s="1128"/>
      <c r="CH7" s="1119">
        <v>12</v>
      </c>
      <c r="CI7" s="1120"/>
      <c r="CJ7" s="1120"/>
      <c r="CK7" s="1120"/>
      <c r="CL7" s="1121"/>
      <c r="CM7" s="1119">
        <v>20</v>
      </c>
      <c r="CN7" s="1120"/>
      <c r="CO7" s="1120"/>
      <c r="CP7" s="1120"/>
      <c r="CQ7" s="1121"/>
      <c r="CR7" s="1119">
        <v>2</v>
      </c>
      <c r="CS7" s="1120"/>
      <c r="CT7" s="1120"/>
      <c r="CU7" s="1120"/>
      <c r="CV7" s="1121"/>
      <c r="CW7" s="1119" t="s">
        <v>583</v>
      </c>
      <c r="CX7" s="1120"/>
      <c r="CY7" s="1120"/>
      <c r="CZ7" s="1120"/>
      <c r="DA7" s="1121"/>
      <c r="DB7" s="1119">
        <v>1637</v>
      </c>
      <c r="DC7" s="1120"/>
      <c r="DD7" s="1120"/>
      <c r="DE7" s="1120"/>
      <c r="DF7" s="1121"/>
      <c r="DG7" s="1119" t="s">
        <v>582</v>
      </c>
      <c r="DH7" s="1120"/>
      <c r="DI7" s="1120"/>
      <c r="DJ7" s="1120"/>
      <c r="DK7" s="1121"/>
      <c r="DL7" s="1119" t="s">
        <v>583</v>
      </c>
      <c r="DM7" s="1120"/>
      <c r="DN7" s="1120"/>
      <c r="DO7" s="1120"/>
      <c r="DP7" s="1121"/>
      <c r="DQ7" s="1119" t="s">
        <v>583</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5</v>
      </c>
      <c r="R8" s="1075"/>
      <c r="S8" s="1075"/>
      <c r="T8" s="1075"/>
      <c r="U8" s="1075"/>
      <c r="V8" s="1075">
        <v>4</v>
      </c>
      <c r="W8" s="1075"/>
      <c r="X8" s="1075"/>
      <c r="Y8" s="1075"/>
      <c r="Z8" s="1075"/>
      <c r="AA8" s="1075">
        <v>1</v>
      </c>
      <c r="AB8" s="1075"/>
      <c r="AC8" s="1075"/>
      <c r="AD8" s="1075"/>
      <c r="AE8" s="1076"/>
      <c r="AF8" s="1050">
        <v>1</v>
      </c>
      <c r="AG8" s="1051"/>
      <c r="AH8" s="1051"/>
      <c r="AI8" s="1051"/>
      <c r="AJ8" s="1052"/>
      <c r="AK8" s="1117" t="s">
        <v>580</v>
      </c>
      <c r="AL8" s="1118"/>
      <c r="AM8" s="1118"/>
      <c r="AN8" s="1118"/>
      <c r="AO8" s="1118"/>
      <c r="AP8" s="1118">
        <v>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7994</v>
      </c>
      <c r="R23" s="1100"/>
      <c r="S23" s="1100"/>
      <c r="T23" s="1100"/>
      <c r="U23" s="1100"/>
      <c r="V23" s="1100">
        <v>7615</v>
      </c>
      <c r="W23" s="1100"/>
      <c r="X23" s="1100"/>
      <c r="Y23" s="1100"/>
      <c r="Z23" s="1100"/>
      <c r="AA23" s="1100">
        <v>379</v>
      </c>
      <c r="AB23" s="1100"/>
      <c r="AC23" s="1100"/>
      <c r="AD23" s="1100"/>
      <c r="AE23" s="1101"/>
      <c r="AF23" s="1102">
        <v>280</v>
      </c>
      <c r="AG23" s="1100"/>
      <c r="AH23" s="1100"/>
      <c r="AI23" s="1100"/>
      <c r="AJ23" s="1103"/>
      <c r="AK23" s="1104"/>
      <c r="AL23" s="1105"/>
      <c r="AM23" s="1105"/>
      <c r="AN23" s="1105"/>
      <c r="AO23" s="1105"/>
      <c r="AP23" s="1100">
        <v>5891</v>
      </c>
      <c r="AQ23" s="1100"/>
      <c r="AR23" s="1100"/>
      <c r="AS23" s="1100"/>
      <c r="AT23" s="1100"/>
      <c r="AU23" s="1106"/>
      <c r="AV23" s="1106"/>
      <c r="AW23" s="1106"/>
      <c r="AX23" s="1106"/>
      <c r="AY23" s="1107"/>
      <c r="AZ23" s="1096" t="s">
        <v>384</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385</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386</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387</v>
      </c>
      <c r="R26" s="1033"/>
      <c r="S26" s="1033"/>
      <c r="T26" s="1033"/>
      <c r="U26" s="1034"/>
      <c r="V26" s="1032" t="s">
        <v>388</v>
      </c>
      <c r="W26" s="1033"/>
      <c r="X26" s="1033"/>
      <c r="Y26" s="1033"/>
      <c r="Z26" s="1034"/>
      <c r="AA26" s="1032" t="s">
        <v>389</v>
      </c>
      <c r="AB26" s="1033"/>
      <c r="AC26" s="1033"/>
      <c r="AD26" s="1033"/>
      <c r="AE26" s="1033"/>
      <c r="AF26" s="1090" t="s">
        <v>390</v>
      </c>
      <c r="AG26" s="1039"/>
      <c r="AH26" s="1039"/>
      <c r="AI26" s="1039"/>
      <c r="AJ26" s="1091"/>
      <c r="AK26" s="1033" t="s">
        <v>391</v>
      </c>
      <c r="AL26" s="1033"/>
      <c r="AM26" s="1033"/>
      <c r="AN26" s="1033"/>
      <c r="AO26" s="1034"/>
      <c r="AP26" s="1032" t="s">
        <v>392</v>
      </c>
      <c r="AQ26" s="1033"/>
      <c r="AR26" s="1033"/>
      <c r="AS26" s="1033"/>
      <c r="AT26" s="1034"/>
      <c r="AU26" s="1032" t="s">
        <v>393</v>
      </c>
      <c r="AV26" s="1033"/>
      <c r="AW26" s="1033"/>
      <c r="AX26" s="1033"/>
      <c r="AY26" s="1034"/>
      <c r="AZ26" s="1032" t="s">
        <v>394</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395</v>
      </c>
      <c r="C28" s="1082"/>
      <c r="D28" s="1082"/>
      <c r="E28" s="1082"/>
      <c r="F28" s="1082"/>
      <c r="G28" s="1082"/>
      <c r="H28" s="1082"/>
      <c r="I28" s="1082"/>
      <c r="J28" s="1082"/>
      <c r="K28" s="1082"/>
      <c r="L28" s="1082"/>
      <c r="M28" s="1082"/>
      <c r="N28" s="1082"/>
      <c r="O28" s="1082"/>
      <c r="P28" s="1083"/>
      <c r="Q28" s="1084">
        <v>1998</v>
      </c>
      <c r="R28" s="1085"/>
      <c r="S28" s="1085"/>
      <c r="T28" s="1085"/>
      <c r="U28" s="1085"/>
      <c r="V28" s="1085">
        <v>1892</v>
      </c>
      <c r="W28" s="1085"/>
      <c r="X28" s="1085"/>
      <c r="Y28" s="1085"/>
      <c r="Z28" s="1085"/>
      <c r="AA28" s="1085">
        <v>106</v>
      </c>
      <c r="AB28" s="1085"/>
      <c r="AC28" s="1085"/>
      <c r="AD28" s="1085"/>
      <c r="AE28" s="1086"/>
      <c r="AF28" s="1087">
        <v>106</v>
      </c>
      <c r="AG28" s="1085"/>
      <c r="AH28" s="1085"/>
      <c r="AI28" s="1085"/>
      <c r="AJ28" s="1088"/>
      <c r="AK28" s="1089">
        <v>128</v>
      </c>
      <c r="AL28" s="1077"/>
      <c r="AM28" s="1077"/>
      <c r="AN28" s="1077"/>
      <c r="AO28" s="1077"/>
      <c r="AP28" s="1077" t="s">
        <v>580</v>
      </c>
      <c r="AQ28" s="1077"/>
      <c r="AR28" s="1077"/>
      <c r="AS28" s="1077"/>
      <c r="AT28" s="1077"/>
      <c r="AU28" s="1077" t="s">
        <v>580</v>
      </c>
      <c r="AV28" s="1077"/>
      <c r="AW28" s="1077"/>
      <c r="AX28" s="1077"/>
      <c r="AY28" s="1077"/>
      <c r="AZ28" s="1078" t="s">
        <v>580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396</v>
      </c>
      <c r="C29" s="1069"/>
      <c r="D29" s="1069"/>
      <c r="E29" s="1069"/>
      <c r="F29" s="1069"/>
      <c r="G29" s="1069"/>
      <c r="H29" s="1069"/>
      <c r="I29" s="1069"/>
      <c r="J29" s="1069"/>
      <c r="K29" s="1069"/>
      <c r="L29" s="1069"/>
      <c r="M29" s="1069"/>
      <c r="N29" s="1069"/>
      <c r="O29" s="1069"/>
      <c r="P29" s="1070"/>
      <c r="Q29" s="1074">
        <v>1759</v>
      </c>
      <c r="R29" s="1075"/>
      <c r="S29" s="1075"/>
      <c r="T29" s="1075"/>
      <c r="U29" s="1075"/>
      <c r="V29" s="1075">
        <v>1703</v>
      </c>
      <c r="W29" s="1075"/>
      <c r="X29" s="1075"/>
      <c r="Y29" s="1075"/>
      <c r="Z29" s="1075"/>
      <c r="AA29" s="1075">
        <v>57</v>
      </c>
      <c r="AB29" s="1075"/>
      <c r="AC29" s="1075"/>
      <c r="AD29" s="1075"/>
      <c r="AE29" s="1076"/>
      <c r="AF29" s="1050">
        <v>57</v>
      </c>
      <c r="AG29" s="1051"/>
      <c r="AH29" s="1051"/>
      <c r="AI29" s="1051"/>
      <c r="AJ29" s="1052"/>
      <c r="AK29" s="1011">
        <v>289</v>
      </c>
      <c r="AL29" s="1002"/>
      <c r="AM29" s="1002"/>
      <c r="AN29" s="1002"/>
      <c r="AO29" s="1002"/>
      <c r="AP29" s="1002" t="s">
        <v>580</v>
      </c>
      <c r="AQ29" s="1002"/>
      <c r="AR29" s="1002"/>
      <c r="AS29" s="1002"/>
      <c r="AT29" s="1002"/>
      <c r="AU29" s="1002" t="s">
        <v>580</v>
      </c>
      <c r="AV29" s="1002"/>
      <c r="AW29" s="1002"/>
      <c r="AX29" s="1002"/>
      <c r="AY29" s="1002"/>
      <c r="AZ29" s="1073" t="s">
        <v>580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397</v>
      </c>
      <c r="C30" s="1069"/>
      <c r="D30" s="1069"/>
      <c r="E30" s="1069"/>
      <c r="F30" s="1069"/>
      <c r="G30" s="1069"/>
      <c r="H30" s="1069"/>
      <c r="I30" s="1069"/>
      <c r="J30" s="1069"/>
      <c r="K30" s="1069"/>
      <c r="L30" s="1069"/>
      <c r="M30" s="1069"/>
      <c r="N30" s="1069"/>
      <c r="O30" s="1069"/>
      <c r="P30" s="1070"/>
      <c r="Q30" s="1074">
        <v>356</v>
      </c>
      <c r="R30" s="1075"/>
      <c r="S30" s="1075"/>
      <c r="T30" s="1075"/>
      <c r="U30" s="1075"/>
      <c r="V30" s="1075">
        <v>356</v>
      </c>
      <c r="W30" s="1075"/>
      <c r="X30" s="1075"/>
      <c r="Y30" s="1075"/>
      <c r="Z30" s="1075"/>
      <c r="AA30" s="1075">
        <v>0</v>
      </c>
      <c r="AB30" s="1075"/>
      <c r="AC30" s="1075"/>
      <c r="AD30" s="1075"/>
      <c r="AE30" s="1076"/>
      <c r="AF30" s="1050">
        <v>0</v>
      </c>
      <c r="AG30" s="1051"/>
      <c r="AH30" s="1051"/>
      <c r="AI30" s="1051"/>
      <c r="AJ30" s="1052"/>
      <c r="AK30" s="1011">
        <v>243</v>
      </c>
      <c r="AL30" s="1002"/>
      <c r="AM30" s="1002"/>
      <c r="AN30" s="1002"/>
      <c r="AO30" s="1002"/>
      <c r="AP30" s="1002" t="s">
        <v>580</v>
      </c>
      <c r="AQ30" s="1002"/>
      <c r="AR30" s="1002"/>
      <c r="AS30" s="1002"/>
      <c r="AT30" s="1002"/>
      <c r="AU30" s="1002" t="s">
        <v>580</v>
      </c>
      <c r="AV30" s="1002"/>
      <c r="AW30" s="1002"/>
      <c r="AX30" s="1002"/>
      <c r="AY30" s="1002"/>
      <c r="AZ30" s="1073" t="s">
        <v>581</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398</v>
      </c>
      <c r="C31" s="1069"/>
      <c r="D31" s="1069"/>
      <c r="E31" s="1069"/>
      <c r="F31" s="1069"/>
      <c r="G31" s="1069"/>
      <c r="H31" s="1069"/>
      <c r="I31" s="1069"/>
      <c r="J31" s="1069"/>
      <c r="K31" s="1069"/>
      <c r="L31" s="1069"/>
      <c r="M31" s="1069"/>
      <c r="N31" s="1069"/>
      <c r="O31" s="1069"/>
      <c r="P31" s="1070"/>
      <c r="Q31" s="1074">
        <v>419</v>
      </c>
      <c r="R31" s="1075"/>
      <c r="S31" s="1075"/>
      <c r="T31" s="1075"/>
      <c r="U31" s="1075"/>
      <c r="V31" s="1075">
        <v>387</v>
      </c>
      <c r="W31" s="1075"/>
      <c r="X31" s="1075"/>
      <c r="Y31" s="1075"/>
      <c r="Z31" s="1075"/>
      <c r="AA31" s="1075">
        <v>33</v>
      </c>
      <c r="AB31" s="1075"/>
      <c r="AC31" s="1075"/>
      <c r="AD31" s="1075"/>
      <c r="AE31" s="1076"/>
      <c r="AF31" s="1050">
        <v>827</v>
      </c>
      <c r="AG31" s="1051"/>
      <c r="AH31" s="1051"/>
      <c r="AI31" s="1051"/>
      <c r="AJ31" s="1052"/>
      <c r="AK31" s="1011">
        <v>8</v>
      </c>
      <c r="AL31" s="1002"/>
      <c r="AM31" s="1002"/>
      <c r="AN31" s="1002"/>
      <c r="AO31" s="1002"/>
      <c r="AP31" s="1002">
        <v>2022</v>
      </c>
      <c r="AQ31" s="1002"/>
      <c r="AR31" s="1002"/>
      <c r="AS31" s="1002"/>
      <c r="AT31" s="1002"/>
      <c r="AU31" s="1002">
        <v>198</v>
      </c>
      <c r="AV31" s="1002"/>
      <c r="AW31" s="1002"/>
      <c r="AX31" s="1002"/>
      <c r="AY31" s="1002"/>
      <c r="AZ31" s="1073" t="s">
        <v>580</v>
      </c>
      <c r="BA31" s="1073"/>
      <c r="BB31" s="1073"/>
      <c r="BC31" s="1073"/>
      <c r="BD31" s="1073"/>
      <c r="BE31" s="1063" t="s">
        <v>399</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400</v>
      </c>
      <c r="C32" s="1069"/>
      <c r="D32" s="1069"/>
      <c r="E32" s="1069"/>
      <c r="F32" s="1069"/>
      <c r="G32" s="1069"/>
      <c r="H32" s="1069"/>
      <c r="I32" s="1069"/>
      <c r="J32" s="1069"/>
      <c r="K32" s="1069"/>
      <c r="L32" s="1069"/>
      <c r="M32" s="1069"/>
      <c r="N32" s="1069"/>
      <c r="O32" s="1069"/>
      <c r="P32" s="1070"/>
      <c r="Q32" s="1074">
        <v>82</v>
      </c>
      <c r="R32" s="1075"/>
      <c r="S32" s="1075"/>
      <c r="T32" s="1075"/>
      <c r="U32" s="1075"/>
      <c r="V32" s="1075">
        <v>65</v>
      </c>
      <c r="W32" s="1075"/>
      <c r="X32" s="1075"/>
      <c r="Y32" s="1075"/>
      <c r="Z32" s="1075"/>
      <c r="AA32" s="1075">
        <v>17</v>
      </c>
      <c r="AB32" s="1075"/>
      <c r="AC32" s="1075"/>
      <c r="AD32" s="1075"/>
      <c r="AE32" s="1076"/>
      <c r="AF32" s="1050">
        <v>219</v>
      </c>
      <c r="AG32" s="1051"/>
      <c r="AH32" s="1051"/>
      <c r="AI32" s="1051"/>
      <c r="AJ32" s="1052"/>
      <c r="AK32" s="1011" t="s">
        <v>580</v>
      </c>
      <c r="AL32" s="1002"/>
      <c r="AM32" s="1002"/>
      <c r="AN32" s="1002"/>
      <c r="AO32" s="1002"/>
      <c r="AP32" s="1002" t="s">
        <v>580</v>
      </c>
      <c r="AQ32" s="1002"/>
      <c r="AR32" s="1002"/>
      <c r="AS32" s="1002"/>
      <c r="AT32" s="1002"/>
      <c r="AU32" s="1002" t="s">
        <v>580</v>
      </c>
      <c r="AV32" s="1002"/>
      <c r="AW32" s="1002"/>
      <c r="AX32" s="1002"/>
      <c r="AY32" s="1002"/>
      <c r="AZ32" s="1073" t="s">
        <v>580</v>
      </c>
      <c r="BA32" s="1073"/>
      <c r="BB32" s="1073"/>
      <c r="BC32" s="1073"/>
      <c r="BD32" s="1073"/>
      <c r="BE32" s="1063" t="s">
        <v>399</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401</v>
      </c>
      <c r="C33" s="1069"/>
      <c r="D33" s="1069"/>
      <c r="E33" s="1069"/>
      <c r="F33" s="1069"/>
      <c r="G33" s="1069"/>
      <c r="H33" s="1069"/>
      <c r="I33" s="1069"/>
      <c r="J33" s="1069"/>
      <c r="K33" s="1069"/>
      <c r="L33" s="1069"/>
      <c r="M33" s="1069"/>
      <c r="N33" s="1069"/>
      <c r="O33" s="1069"/>
      <c r="P33" s="1070"/>
      <c r="Q33" s="1074">
        <v>370</v>
      </c>
      <c r="R33" s="1075"/>
      <c r="S33" s="1075"/>
      <c r="T33" s="1075"/>
      <c r="U33" s="1075"/>
      <c r="V33" s="1075">
        <v>350</v>
      </c>
      <c r="W33" s="1075"/>
      <c r="X33" s="1075"/>
      <c r="Y33" s="1075"/>
      <c r="Z33" s="1075"/>
      <c r="AA33" s="1075">
        <v>20</v>
      </c>
      <c r="AB33" s="1075"/>
      <c r="AC33" s="1075"/>
      <c r="AD33" s="1075"/>
      <c r="AE33" s="1076"/>
      <c r="AF33" s="1050">
        <v>755</v>
      </c>
      <c r="AG33" s="1051"/>
      <c r="AH33" s="1051"/>
      <c r="AI33" s="1051"/>
      <c r="AJ33" s="1052"/>
      <c r="AK33" s="1011">
        <v>298</v>
      </c>
      <c r="AL33" s="1002"/>
      <c r="AM33" s="1002"/>
      <c r="AN33" s="1002"/>
      <c r="AO33" s="1002"/>
      <c r="AP33" s="1002">
        <v>3452</v>
      </c>
      <c r="AQ33" s="1002"/>
      <c r="AR33" s="1002"/>
      <c r="AS33" s="1002"/>
      <c r="AT33" s="1002"/>
      <c r="AU33" s="1002">
        <v>2866</v>
      </c>
      <c r="AV33" s="1002"/>
      <c r="AW33" s="1002"/>
      <c r="AX33" s="1002"/>
      <c r="AY33" s="1002"/>
      <c r="AZ33" s="1073" t="s">
        <v>580</v>
      </c>
      <c r="BA33" s="1073"/>
      <c r="BB33" s="1073"/>
      <c r="BC33" s="1073"/>
      <c r="BD33" s="1073"/>
      <c r="BE33" s="1063" t="s">
        <v>399</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402</v>
      </c>
      <c r="C34" s="1069"/>
      <c r="D34" s="1069"/>
      <c r="E34" s="1069"/>
      <c r="F34" s="1069"/>
      <c r="G34" s="1069"/>
      <c r="H34" s="1069"/>
      <c r="I34" s="1069"/>
      <c r="J34" s="1069"/>
      <c r="K34" s="1069"/>
      <c r="L34" s="1069"/>
      <c r="M34" s="1069"/>
      <c r="N34" s="1069"/>
      <c r="O34" s="1069"/>
      <c r="P34" s="1070"/>
      <c r="Q34" s="1074">
        <v>169</v>
      </c>
      <c r="R34" s="1075"/>
      <c r="S34" s="1075"/>
      <c r="T34" s="1075"/>
      <c r="U34" s="1075"/>
      <c r="V34" s="1075">
        <v>167</v>
      </c>
      <c r="W34" s="1075"/>
      <c r="X34" s="1075"/>
      <c r="Y34" s="1075"/>
      <c r="Z34" s="1075"/>
      <c r="AA34" s="1075">
        <v>3</v>
      </c>
      <c r="AB34" s="1075"/>
      <c r="AC34" s="1075"/>
      <c r="AD34" s="1075"/>
      <c r="AE34" s="1076"/>
      <c r="AF34" s="1050">
        <v>3</v>
      </c>
      <c r="AG34" s="1051"/>
      <c r="AH34" s="1051"/>
      <c r="AI34" s="1051"/>
      <c r="AJ34" s="1052"/>
      <c r="AK34" s="1011">
        <v>124</v>
      </c>
      <c r="AL34" s="1002"/>
      <c r="AM34" s="1002"/>
      <c r="AN34" s="1002"/>
      <c r="AO34" s="1002"/>
      <c r="AP34" s="1002">
        <v>877</v>
      </c>
      <c r="AQ34" s="1002"/>
      <c r="AR34" s="1002"/>
      <c r="AS34" s="1002"/>
      <c r="AT34" s="1002"/>
      <c r="AU34" s="1002">
        <v>877</v>
      </c>
      <c r="AV34" s="1002"/>
      <c r="AW34" s="1002"/>
      <c r="AX34" s="1002"/>
      <c r="AY34" s="1002"/>
      <c r="AZ34" s="1073" t="s">
        <v>580</v>
      </c>
      <c r="BA34" s="1073"/>
      <c r="BB34" s="1073"/>
      <c r="BC34" s="1073"/>
      <c r="BD34" s="1073"/>
      <c r="BE34" s="1063" t="s">
        <v>403</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404</v>
      </c>
      <c r="C35" s="1069"/>
      <c r="D35" s="1069"/>
      <c r="E35" s="1069"/>
      <c r="F35" s="1069"/>
      <c r="G35" s="1069"/>
      <c r="H35" s="1069"/>
      <c r="I35" s="1069"/>
      <c r="J35" s="1069"/>
      <c r="K35" s="1069"/>
      <c r="L35" s="1069"/>
      <c r="M35" s="1069"/>
      <c r="N35" s="1069"/>
      <c r="O35" s="1069"/>
      <c r="P35" s="1070"/>
      <c r="Q35" s="1074">
        <v>125</v>
      </c>
      <c r="R35" s="1075"/>
      <c r="S35" s="1075"/>
      <c r="T35" s="1075"/>
      <c r="U35" s="1075"/>
      <c r="V35" s="1075">
        <v>122</v>
      </c>
      <c r="W35" s="1075"/>
      <c r="X35" s="1075"/>
      <c r="Y35" s="1075"/>
      <c r="Z35" s="1075"/>
      <c r="AA35" s="1075">
        <v>3</v>
      </c>
      <c r="AB35" s="1075"/>
      <c r="AC35" s="1075"/>
      <c r="AD35" s="1075"/>
      <c r="AE35" s="1076"/>
      <c r="AF35" s="1050">
        <v>3</v>
      </c>
      <c r="AG35" s="1051"/>
      <c r="AH35" s="1051"/>
      <c r="AI35" s="1051"/>
      <c r="AJ35" s="1052"/>
      <c r="AK35" s="1011">
        <v>64</v>
      </c>
      <c r="AL35" s="1002"/>
      <c r="AM35" s="1002"/>
      <c r="AN35" s="1002"/>
      <c r="AO35" s="1002"/>
      <c r="AP35" s="1002">
        <v>351</v>
      </c>
      <c r="AQ35" s="1002"/>
      <c r="AR35" s="1002"/>
      <c r="AS35" s="1002"/>
      <c r="AT35" s="1002"/>
      <c r="AU35" s="1002">
        <v>351</v>
      </c>
      <c r="AV35" s="1002"/>
      <c r="AW35" s="1002"/>
      <c r="AX35" s="1002"/>
      <c r="AY35" s="1002"/>
      <c r="AZ35" s="1073" t="s">
        <v>580</v>
      </c>
      <c r="BA35" s="1073"/>
      <c r="BB35" s="1073"/>
      <c r="BC35" s="1073"/>
      <c r="BD35" s="1073"/>
      <c r="BE35" s="1063" t="s">
        <v>403</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405</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406</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1969</v>
      </c>
      <c r="AG63" s="990"/>
      <c r="AH63" s="990"/>
      <c r="AI63" s="990"/>
      <c r="AJ63" s="1061"/>
      <c r="AK63" s="1062"/>
      <c r="AL63" s="994"/>
      <c r="AM63" s="994"/>
      <c r="AN63" s="994"/>
      <c r="AO63" s="994"/>
      <c r="AP63" s="990">
        <v>6702</v>
      </c>
      <c r="AQ63" s="990"/>
      <c r="AR63" s="990"/>
      <c r="AS63" s="990"/>
      <c r="AT63" s="990"/>
      <c r="AU63" s="990">
        <v>4292</v>
      </c>
      <c r="AV63" s="990"/>
      <c r="AW63" s="990"/>
      <c r="AX63" s="990"/>
      <c r="AY63" s="990"/>
      <c r="AZ63" s="1056"/>
      <c r="BA63" s="1056"/>
      <c r="BB63" s="1056"/>
      <c r="BC63" s="1056"/>
      <c r="BD63" s="1056"/>
      <c r="BE63" s="991"/>
      <c r="BF63" s="991"/>
      <c r="BG63" s="991"/>
      <c r="BH63" s="991"/>
      <c r="BI63" s="992"/>
      <c r="BJ63" s="1057" t="s">
        <v>384</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408</v>
      </c>
      <c r="B66" s="1027"/>
      <c r="C66" s="1027"/>
      <c r="D66" s="1027"/>
      <c r="E66" s="1027"/>
      <c r="F66" s="1027"/>
      <c r="G66" s="1027"/>
      <c r="H66" s="1027"/>
      <c r="I66" s="1027"/>
      <c r="J66" s="1027"/>
      <c r="K66" s="1027"/>
      <c r="L66" s="1027"/>
      <c r="M66" s="1027"/>
      <c r="N66" s="1027"/>
      <c r="O66" s="1027"/>
      <c r="P66" s="1028"/>
      <c r="Q66" s="1032" t="s">
        <v>387</v>
      </c>
      <c r="R66" s="1033"/>
      <c r="S66" s="1033"/>
      <c r="T66" s="1033"/>
      <c r="U66" s="1034"/>
      <c r="V66" s="1032" t="s">
        <v>388</v>
      </c>
      <c r="W66" s="1033"/>
      <c r="X66" s="1033"/>
      <c r="Y66" s="1033"/>
      <c r="Z66" s="1034"/>
      <c r="AA66" s="1032" t="s">
        <v>389</v>
      </c>
      <c r="AB66" s="1033"/>
      <c r="AC66" s="1033"/>
      <c r="AD66" s="1033"/>
      <c r="AE66" s="1034"/>
      <c r="AF66" s="1038" t="s">
        <v>409</v>
      </c>
      <c r="AG66" s="1039"/>
      <c r="AH66" s="1039"/>
      <c r="AI66" s="1039"/>
      <c r="AJ66" s="1040"/>
      <c r="AK66" s="1032" t="s">
        <v>391</v>
      </c>
      <c r="AL66" s="1027"/>
      <c r="AM66" s="1027"/>
      <c r="AN66" s="1027"/>
      <c r="AO66" s="1028"/>
      <c r="AP66" s="1032" t="s">
        <v>392</v>
      </c>
      <c r="AQ66" s="1033"/>
      <c r="AR66" s="1033"/>
      <c r="AS66" s="1033"/>
      <c r="AT66" s="1034"/>
      <c r="AU66" s="1032" t="s">
        <v>410</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561</v>
      </c>
      <c r="C68" s="1017"/>
      <c r="D68" s="1017"/>
      <c r="E68" s="1017"/>
      <c r="F68" s="1017"/>
      <c r="G68" s="1017"/>
      <c r="H68" s="1017"/>
      <c r="I68" s="1017"/>
      <c r="J68" s="1017"/>
      <c r="K68" s="1017"/>
      <c r="L68" s="1017"/>
      <c r="M68" s="1017"/>
      <c r="N68" s="1017"/>
      <c r="O68" s="1017"/>
      <c r="P68" s="1018"/>
      <c r="Q68" s="1019">
        <v>116</v>
      </c>
      <c r="R68" s="1013"/>
      <c r="S68" s="1013"/>
      <c r="T68" s="1013"/>
      <c r="U68" s="1013"/>
      <c r="V68" s="1013">
        <v>112</v>
      </c>
      <c r="W68" s="1013"/>
      <c r="X68" s="1013"/>
      <c r="Y68" s="1013"/>
      <c r="Z68" s="1013"/>
      <c r="AA68" s="1013">
        <v>4</v>
      </c>
      <c r="AB68" s="1013"/>
      <c r="AC68" s="1013"/>
      <c r="AD68" s="1013"/>
      <c r="AE68" s="1013"/>
      <c r="AF68" s="1013">
        <v>4</v>
      </c>
      <c r="AG68" s="1013"/>
      <c r="AH68" s="1013"/>
      <c r="AI68" s="1013"/>
      <c r="AJ68" s="1013"/>
      <c r="AK68" s="1013" t="s">
        <v>499</v>
      </c>
      <c r="AL68" s="1013"/>
      <c r="AM68" s="1013"/>
      <c r="AN68" s="1013"/>
      <c r="AO68" s="1013"/>
      <c r="AP68" s="1013">
        <v>5</v>
      </c>
      <c r="AQ68" s="1013"/>
      <c r="AR68" s="1013"/>
      <c r="AS68" s="1013"/>
      <c r="AT68" s="1013"/>
      <c r="AU68" s="1013">
        <v>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562</v>
      </c>
      <c r="C69" s="1006"/>
      <c r="D69" s="1006"/>
      <c r="E69" s="1006"/>
      <c r="F69" s="1006"/>
      <c r="G69" s="1006"/>
      <c r="H69" s="1006"/>
      <c r="I69" s="1006"/>
      <c r="J69" s="1006"/>
      <c r="K69" s="1006"/>
      <c r="L69" s="1006"/>
      <c r="M69" s="1006"/>
      <c r="N69" s="1006"/>
      <c r="O69" s="1006"/>
      <c r="P69" s="1007"/>
      <c r="Q69" s="1008">
        <v>431</v>
      </c>
      <c r="R69" s="1002"/>
      <c r="S69" s="1002"/>
      <c r="T69" s="1002"/>
      <c r="U69" s="1002"/>
      <c r="V69" s="1002">
        <v>419</v>
      </c>
      <c r="W69" s="1002"/>
      <c r="X69" s="1002"/>
      <c r="Y69" s="1002"/>
      <c r="Z69" s="1002"/>
      <c r="AA69" s="1002">
        <v>12</v>
      </c>
      <c r="AB69" s="1002"/>
      <c r="AC69" s="1002"/>
      <c r="AD69" s="1002"/>
      <c r="AE69" s="1002"/>
      <c r="AF69" s="1002">
        <v>12</v>
      </c>
      <c r="AG69" s="1002"/>
      <c r="AH69" s="1002"/>
      <c r="AI69" s="1002"/>
      <c r="AJ69" s="1002"/>
      <c r="AK69" s="1002" t="s">
        <v>499</v>
      </c>
      <c r="AL69" s="1002"/>
      <c r="AM69" s="1002"/>
      <c r="AN69" s="1002"/>
      <c r="AO69" s="1002"/>
      <c r="AP69" s="1002" t="s">
        <v>499</v>
      </c>
      <c r="AQ69" s="1002"/>
      <c r="AR69" s="1002"/>
      <c r="AS69" s="1002"/>
      <c r="AT69" s="1002"/>
      <c r="AU69" s="1002" t="s">
        <v>499</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563</v>
      </c>
      <c r="C70" s="1006"/>
      <c r="D70" s="1006"/>
      <c r="E70" s="1006"/>
      <c r="F70" s="1006"/>
      <c r="G70" s="1006"/>
      <c r="H70" s="1006"/>
      <c r="I70" s="1006"/>
      <c r="J70" s="1006"/>
      <c r="K70" s="1006"/>
      <c r="L70" s="1006"/>
      <c r="M70" s="1006"/>
      <c r="N70" s="1006"/>
      <c r="O70" s="1006"/>
      <c r="P70" s="1007"/>
      <c r="Q70" s="1008">
        <v>114</v>
      </c>
      <c r="R70" s="1002"/>
      <c r="S70" s="1002"/>
      <c r="T70" s="1002"/>
      <c r="U70" s="1002"/>
      <c r="V70" s="1002">
        <v>111</v>
      </c>
      <c r="W70" s="1002"/>
      <c r="X70" s="1002"/>
      <c r="Y70" s="1002"/>
      <c r="Z70" s="1002"/>
      <c r="AA70" s="1002">
        <v>3</v>
      </c>
      <c r="AB70" s="1002"/>
      <c r="AC70" s="1002"/>
      <c r="AD70" s="1002"/>
      <c r="AE70" s="1002"/>
      <c r="AF70" s="1002">
        <v>3</v>
      </c>
      <c r="AG70" s="1002"/>
      <c r="AH70" s="1002"/>
      <c r="AI70" s="1002"/>
      <c r="AJ70" s="1002"/>
      <c r="AK70" s="1002">
        <v>15</v>
      </c>
      <c r="AL70" s="1002"/>
      <c r="AM70" s="1002"/>
      <c r="AN70" s="1002"/>
      <c r="AO70" s="1002"/>
      <c r="AP70" s="1002" t="s">
        <v>499</v>
      </c>
      <c r="AQ70" s="1002"/>
      <c r="AR70" s="1002"/>
      <c r="AS70" s="1002"/>
      <c r="AT70" s="1002"/>
      <c r="AU70" s="1002" t="s">
        <v>499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564</v>
      </c>
      <c r="C71" s="1006"/>
      <c r="D71" s="1006"/>
      <c r="E71" s="1006"/>
      <c r="F71" s="1006"/>
      <c r="G71" s="1006"/>
      <c r="H71" s="1006"/>
      <c r="I71" s="1006"/>
      <c r="J71" s="1006"/>
      <c r="K71" s="1006"/>
      <c r="L71" s="1006"/>
      <c r="M71" s="1006"/>
      <c r="N71" s="1006"/>
      <c r="O71" s="1006"/>
      <c r="P71" s="1007"/>
      <c r="Q71" s="1008">
        <v>372</v>
      </c>
      <c r="R71" s="1002"/>
      <c r="S71" s="1002"/>
      <c r="T71" s="1002"/>
      <c r="U71" s="1002"/>
      <c r="V71" s="1002">
        <v>327</v>
      </c>
      <c r="W71" s="1002"/>
      <c r="X71" s="1002"/>
      <c r="Y71" s="1002"/>
      <c r="Z71" s="1002"/>
      <c r="AA71" s="1002">
        <v>45</v>
      </c>
      <c r="AB71" s="1002"/>
      <c r="AC71" s="1002"/>
      <c r="AD71" s="1002"/>
      <c r="AE71" s="1002"/>
      <c r="AF71" s="1002">
        <v>45</v>
      </c>
      <c r="AG71" s="1002"/>
      <c r="AH71" s="1002"/>
      <c r="AI71" s="1002"/>
      <c r="AJ71" s="1002"/>
      <c r="AK71" s="1002">
        <v>5</v>
      </c>
      <c r="AL71" s="1002"/>
      <c r="AM71" s="1002"/>
      <c r="AN71" s="1002"/>
      <c r="AO71" s="1002"/>
      <c r="AP71" s="1002" t="s">
        <v>499</v>
      </c>
      <c r="AQ71" s="1002"/>
      <c r="AR71" s="1002"/>
      <c r="AS71" s="1002"/>
      <c r="AT71" s="1002"/>
      <c r="AU71" s="1002" t="s">
        <v>499</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565</v>
      </c>
      <c r="C72" s="1006"/>
      <c r="D72" s="1006"/>
      <c r="E72" s="1006"/>
      <c r="F72" s="1006"/>
      <c r="G72" s="1006"/>
      <c r="H72" s="1006"/>
      <c r="I72" s="1006"/>
      <c r="J72" s="1006"/>
      <c r="K72" s="1006"/>
      <c r="L72" s="1006"/>
      <c r="M72" s="1006"/>
      <c r="N72" s="1006"/>
      <c r="O72" s="1006"/>
      <c r="P72" s="1007"/>
      <c r="Q72" s="1008">
        <v>277</v>
      </c>
      <c r="R72" s="1002"/>
      <c r="S72" s="1002"/>
      <c r="T72" s="1002"/>
      <c r="U72" s="1002"/>
      <c r="V72" s="1002">
        <v>153</v>
      </c>
      <c r="W72" s="1002"/>
      <c r="X72" s="1002"/>
      <c r="Y72" s="1002"/>
      <c r="Z72" s="1002"/>
      <c r="AA72" s="1002">
        <v>124</v>
      </c>
      <c r="AB72" s="1002"/>
      <c r="AC72" s="1002"/>
      <c r="AD72" s="1002"/>
      <c r="AE72" s="1002"/>
      <c r="AF72" s="1002">
        <v>124</v>
      </c>
      <c r="AG72" s="1002"/>
      <c r="AH72" s="1002"/>
      <c r="AI72" s="1002"/>
      <c r="AJ72" s="1002"/>
      <c r="AK72" s="1002" t="s">
        <v>499</v>
      </c>
      <c r="AL72" s="1002"/>
      <c r="AM72" s="1002"/>
      <c r="AN72" s="1002"/>
      <c r="AO72" s="1002"/>
      <c r="AP72" s="1002" t="s">
        <v>499</v>
      </c>
      <c r="AQ72" s="1002"/>
      <c r="AR72" s="1002"/>
      <c r="AS72" s="1002"/>
      <c r="AT72" s="1002"/>
      <c r="AU72" s="1002" t="s">
        <v>499</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570</v>
      </c>
      <c r="C73" s="1006"/>
      <c r="D73" s="1006"/>
      <c r="E73" s="1006"/>
      <c r="F73" s="1006"/>
      <c r="G73" s="1006"/>
      <c r="H73" s="1006"/>
      <c r="I73" s="1006"/>
      <c r="J73" s="1006"/>
      <c r="K73" s="1006"/>
      <c r="L73" s="1006"/>
      <c r="M73" s="1006"/>
      <c r="N73" s="1006"/>
      <c r="O73" s="1006"/>
      <c r="P73" s="1007"/>
      <c r="Q73" s="1008">
        <v>52</v>
      </c>
      <c r="R73" s="1002"/>
      <c r="S73" s="1002"/>
      <c r="T73" s="1002"/>
      <c r="U73" s="1002"/>
      <c r="V73" s="1002">
        <v>29</v>
      </c>
      <c r="W73" s="1002"/>
      <c r="X73" s="1002"/>
      <c r="Y73" s="1002"/>
      <c r="Z73" s="1002"/>
      <c r="AA73" s="1002">
        <v>23</v>
      </c>
      <c r="AB73" s="1002"/>
      <c r="AC73" s="1002"/>
      <c r="AD73" s="1002"/>
      <c r="AE73" s="1002"/>
      <c r="AF73" s="1002">
        <v>23</v>
      </c>
      <c r="AG73" s="1002"/>
      <c r="AH73" s="1002"/>
      <c r="AI73" s="1002"/>
      <c r="AJ73" s="1002"/>
      <c r="AK73" s="1002" t="s">
        <v>499</v>
      </c>
      <c r="AL73" s="1002"/>
      <c r="AM73" s="1002"/>
      <c r="AN73" s="1002"/>
      <c r="AO73" s="1002"/>
      <c r="AP73" s="1002" t="s">
        <v>499</v>
      </c>
      <c r="AQ73" s="1002"/>
      <c r="AR73" s="1002"/>
      <c r="AS73" s="1002"/>
      <c r="AT73" s="1002"/>
      <c r="AU73" s="1002" t="s">
        <v>499</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566</v>
      </c>
      <c r="C74" s="1006"/>
      <c r="D74" s="1006"/>
      <c r="E74" s="1006"/>
      <c r="F74" s="1006"/>
      <c r="G74" s="1006"/>
      <c r="H74" s="1006"/>
      <c r="I74" s="1006"/>
      <c r="J74" s="1006"/>
      <c r="K74" s="1006"/>
      <c r="L74" s="1006"/>
      <c r="M74" s="1006"/>
      <c r="N74" s="1006"/>
      <c r="O74" s="1006"/>
      <c r="P74" s="1007"/>
      <c r="Q74" s="1008">
        <v>500</v>
      </c>
      <c r="R74" s="1002"/>
      <c r="S74" s="1002"/>
      <c r="T74" s="1002"/>
      <c r="U74" s="1002"/>
      <c r="V74" s="1002">
        <v>487</v>
      </c>
      <c r="W74" s="1002"/>
      <c r="X74" s="1002"/>
      <c r="Y74" s="1002"/>
      <c r="Z74" s="1002"/>
      <c r="AA74" s="1002">
        <v>13</v>
      </c>
      <c r="AB74" s="1002"/>
      <c r="AC74" s="1002"/>
      <c r="AD74" s="1002"/>
      <c r="AE74" s="1002"/>
      <c r="AF74" s="1002">
        <v>13</v>
      </c>
      <c r="AG74" s="1002"/>
      <c r="AH74" s="1002"/>
      <c r="AI74" s="1002"/>
      <c r="AJ74" s="1002"/>
      <c r="AK74" s="1002" t="s">
        <v>499</v>
      </c>
      <c r="AL74" s="1002"/>
      <c r="AM74" s="1002"/>
      <c r="AN74" s="1002"/>
      <c r="AO74" s="1002"/>
      <c r="AP74" s="1002">
        <v>98</v>
      </c>
      <c r="AQ74" s="1002"/>
      <c r="AR74" s="1002"/>
      <c r="AS74" s="1002"/>
      <c r="AT74" s="1002"/>
      <c r="AU74" s="1002">
        <v>13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567</v>
      </c>
      <c r="C75" s="1006"/>
      <c r="D75" s="1006"/>
      <c r="E75" s="1006"/>
      <c r="F75" s="1006"/>
      <c r="G75" s="1006"/>
      <c r="H75" s="1006"/>
      <c r="I75" s="1006"/>
      <c r="J75" s="1006"/>
      <c r="K75" s="1006"/>
      <c r="L75" s="1006"/>
      <c r="M75" s="1006"/>
      <c r="N75" s="1006"/>
      <c r="O75" s="1006"/>
      <c r="P75" s="1007"/>
      <c r="Q75" s="1009">
        <v>2565</v>
      </c>
      <c r="R75" s="1010"/>
      <c r="S75" s="1010"/>
      <c r="T75" s="1010"/>
      <c r="U75" s="1011"/>
      <c r="V75" s="1012">
        <v>2548</v>
      </c>
      <c r="W75" s="1010"/>
      <c r="X75" s="1010"/>
      <c r="Y75" s="1010"/>
      <c r="Z75" s="1011"/>
      <c r="AA75" s="1012">
        <v>17</v>
      </c>
      <c r="AB75" s="1010"/>
      <c r="AC75" s="1010"/>
      <c r="AD75" s="1010"/>
      <c r="AE75" s="1011"/>
      <c r="AF75" s="1012">
        <v>17</v>
      </c>
      <c r="AG75" s="1010"/>
      <c r="AH75" s="1010"/>
      <c r="AI75" s="1010"/>
      <c r="AJ75" s="1011"/>
      <c r="AK75" s="1012" t="s">
        <v>499</v>
      </c>
      <c r="AL75" s="1010"/>
      <c r="AM75" s="1010"/>
      <c r="AN75" s="1010"/>
      <c r="AO75" s="1011"/>
      <c r="AP75" s="1012">
        <v>435</v>
      </c>
      <c r="AQ75" s="1010"/>
      <c r="AR75" s="1010"/>
      <c r="AS75" s="1010"/>
      <c r="AT75" s="1011"/>
      <c r="AU75" s="1012">
        <v>31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568</v>
      </c>
      <c r="C76" s="1006"/>
      <c r="D76" s="1006"/>
      <c r="E76" s="1006"/>
      <c r="F76" s="1006"/>
      <c r="G76" s="1006"/>
      <c r="H76" s="1006"/>
      <c r="I76" s="1006"/>
      <c r="J76" s="1006"/>
      <c r="K76" s="1006"/>
      <c r="L76" s="1006"/>
      <c r="M76" s="1006"/>
      <c r="N76" s="1006"/>
      <c r="O76" s="1006"/>
      <c r="P76" s="1007"/>
      <c r="Q76" s="1009">
        <v>189</v>
      </c>
      <c r="R76" s="1010"/>
      <c r="S76" s="1010"/>
      <c r="T76" s="1010"/>
      <c r="U76" s="1011"/>
      <c r="V76" s="1012">
        <v>186</v>
      </c>
      <c r="W76" s="1010"/>
      <c r="X76" s="1010"/>
      <c r="Y76" s="1010"/>
      <c r="Z76" s="1011"/>
      <c r="AA76" s="1012">
        <v>3</v>
      </c>
      <c r="AB76" s="1010"/>
      <c r="AC76" s="1010"/>
      <c r="AD76" s="1010"/>
      <c r="AE76" s="1011"/>
      <c r="AF76" s="1012">
        <v>3</v>
      </c>
      <c r="AG76" s="1010"/>
      <c r="AH76" s="1010"/>
      <c r="AI76" s="1010"/>
      <c r="AJ76" s="1011"/>
      <c r="AK76" s="1012" t="s">
        <v>499</v>
      </c>
      <c r="AL76" s="1010"/>
      <c r="AM76" s="1010"/>
      <c r="AN76" s="1010"/>
      <c r="AO76" s="1011"/>
      <c r="AP76" s="1012" t="s">
        <v>499</v>
      </c>
      <c r="AQ76" s="1010"/>
      <c r="AR76" s="1010"/>
      <c r="AS76" s="1010"/>
      <c r="AT76" s="1011"/>
      <c r="AU76" s="1012" t="s">
        <v>499</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569</v>
      </c>
      <c r="C77" s="1006"/>
      <c r="D77" s="1006"/>
      <c r="E77" s="1006"/>
      <c r="F77" s="1006"/>
      <c r="G77" s="1006"/>
      <c r="H77" s="1006"/>
      <c r="I77" s="1006"/>
      <c r="J77" s="1006"/>
      <c r="K77" s="1006"/>
      <c r="L77" s="1006"/>
      <c r="M77" s="1006"/>
      <c r="N77" s="1006"/>
      <c r="O77" s="1006"/>
      <c r="P77" s="1007"/>
      <c r="Q77" s="1009">
        <v>218731</v>
      </c>
      <c r="R77" s="1010"/>
      <c r="S77" s="1010"/>
      <c r="T77" s="1010"/>
      <c r="U77" s="1011"/>
      <c r="V77" s="1012">
        <v>210330</v>
      </c>
      <c r="W77" s="1010"/>
      <c r="X77" s="1010"/>
      <c r="Y77" s="1010"/>
      <c r="Z77" s="1011"/>
      <c r="AA77" s="1012">
        <v>8401</v>
      </c>
      <c r="AB77" s="1010"/>
      <c r="AC77" s="1010"/>
      <c r="AD77" s="1010"/>
      <c r="AE77" s="1011"/>
      <c r="AF77" s="1012">
        <v>8401</v>
      </c>
      <c r="AG77" s="1010"/>
      <c r="AH77" s="1010"/>
      <c r="AI77" s="1010"/>
      <c r="AJ77" s="1011"/>
      <c r="AK77" s="1012" t="s">
        <v>499</v>
      </c>
      <c r="AL77" s="1010"/>
      <c r="AM77" s="1010"/>
      <c r="AN77" s="1010"/>
      <c r="AO77" s="1011"/>
      <c r="AP77" s="1012" t="s">
        <v>499</v>
      </c>
      <c r="AQ77" s="1010"/>
      <c r="AR77" s="1010"/>
      <c r="AS77" s="1010"/>
      <c r="AT77" s="1011"/>
      <c r="AU77" s="1012" t="s">
        <v>499</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571</v>
      </c>
      <c r="C78" s="1006"/>
      <c r="D78" s="1006"/>
      <c r="E78" s="1006"/>
      <c r="F78" s="1006"/>
      <c r="G78" s="1006"/>
      <c r="H78" s="1006"/>
      <c r="I78" s="1006"/>
      <c r="J78" s="1006"/>
      <c r="K78" s="1006"/>
      <c r="L78" s="1006"/>
      <c r="M78" s="1006"/>
      <c r="N78" s="1006"/>
      <c r="O78" s="1006"/>
      <c r="P78" s="1007"/>
      <c r="Q78" s="1008">
        <v>291</v>
      </c>
      <c r="R78" s="1002"/>
      <c r="S78" s="1002"/>
      <c r="T78" s="1002"/>
      <c r="U78" s="1002"/>
      <c r="V78" s="1002">
        <v>274</v>
      </c>
      <c r="W78" s="1002"/>
      <c r="X78" s="1002"/>
      <c r="Y78" s="1002"/>
      <c r="Z78" s="1002"/>
      <c r="AA78" s="1002">
        <v>17</v>
      </c>
      <c r="AB78" s="1002"/>
      <c r="AC78" s="1002"/>
      <c r="AD78" s="1002"/>
      <c r="AE78" s="1002"/>
      <c r="AF78" s="1002">
        <v>17</v>
      </c>
      <c r="AG78" s="1002"/>
      <c r="AH78" s="1002"/>
      <c r="AI78" s="1002"/>
      <c r="AJ78" s="1002"/>
      <c r="AK78" s="1002">
        <v>85</v>
      </c>
      <c r="AL78" s="1002"/>
      <c r="AM78" s="1002"/>
      <c r="AN78" s="1002"/>
      <c r="AO78" s="1002"/>
      <c r="AP78" s="1002" t="s">
        <v>499</v>
      </c>
      <c r="AQ78" s="1002"/>
      <c r="AR78" s="1002"/>
      <c r="AS78" s="1002"/>
      <c r="AT78" s="1002"/>
      <c r="AU78" s="1002" t="s">
        <v>499</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572</v>
      </c>
      <c r="C79" s="1006"/>
      <c r="D79" s="1006"/>
      <c r="E79" s="1006"/>
      <c r="F79" s="1006"/>
      <c r="G79" s="1006"/>
      <c r="H79" s="1006"/>
      <c r="I79" s="1006"/>
      <c r="J79" s="1006"/>
      <c r="K79" s="1006"/>
      <c r="L79" s="1006"/>
      <c r="M79" s="1006"/>
      <c r="N79" s="1006"/>
      <c r="O79" s="1006"/>
      <c r="P79" s="1007"/>
      <c r="Q79" s="1008">
        <v>5811</v>
      </c>
      <c r="R79" s="1002"/>
      <c r="S79" s="1002"/>
      <c r="T79" s="1002"/>
      <c r="U79" s="1002"/>
      <c r="V79" s="1002">
        <v>4987</v>
      </c>
      <c r="W79" s="1002"/>
      <c r="X79" s="1002"/>
      <c r="Y79" s="1002"/>
      <c r="Z79" s="1002"/>
      <c r="AA79" s="1002">
        <v>824</v>
      </c>
      <c r="AB79" s="1002"/>
      <c r="AC79" s="1002"/>
      <c r="AD79" s="1002"/>
      <c r="AE79" s="1002"/>
      <c r="AF79" s="1002">
        <v>824</v>
      </c>
      <c r="AG79" s="1002"/>
      <c r="AH79" s="1002"/>
      <c r="AI79" s="1002"/>
      <c r="AJ79" s="1002"/>
      <c r="AK79" s="1002">
        <v>18</v>
      </c>
      <c r="AL79" s="1002"/>
      <c r="AM79" s="1002"/>
      <c r="AN79" s="1002"/>
      <c r="AO79" s="1002"/>
      <c r="AP79" s="1002" t="s">
        <v>499</v>
      </c>
      <c r="AQ79" s="1002"/>
      <c r="AR79" s="1002"/>
      <c r="AS79" s="1002"/>
      <c r="AT79" s="1002"/>
      <c r="AU79" s="1002" t="s">
        <v>499</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t="s">
        <v>573</v>
      </c>
      <c r="C80" s="1006"/>
      <c r="D80" s="1006"/>
      <c r="E80" s="1006"/>
      <c r="F80" s="1006"/>
      <c r="G80" s="1006"/>
      <c r="H80" s="1006"/>
      <c r="I80" s="1006"/>
      <c r="J80" s="1006"/>
      <c r="K80" s="1006"/>
      <c r="L80" s="1006"/>
      <c r="M80" s="1006"/>
      <c r="N80" s="1006"/>
      <c r="O80" s="1006"/>
      <c r="P80" s="1007"/>
      <c r="Q80" s="1008">
        <v>163</v>
      </c>
      <c r="R80" s="1002"/>
      <c r="S80" s="1002"/>
      <c r="T80" s="1002"/>
      <c r="U80" s="1002"/>
      <c r="V80" s="1002">
        <v>159</v>
      </c>
      <c r="W80" s="1002"/>
      <c r="X80" s="1002"/>
      <c r="Y80" s="1002"/>
      <c r="Z80" s="1002"/>
      <c r="AA80" s="1002">
        <v>5</v>
      </c>
      <c r="AB80" s="1002"/>
      <c r="AC80" s="1002"/>
      <c r="AD80" s="1002"/>
      <c r="AE80" s="1002"/>
      <c r="AF80" s="1002">
        <v>5</v>
      </c>
      <c r="AG80" s="1002"/>
      <c r="AH80" s="1002"/>
      <c r="AI80" s="1002"/>
      <c r="AJ80" s="1002"/>
      <c r="AK80" s="1002" t="s">
        <v>499</v>
      </c>
      <c r="AL80" s="1002"/>
      <c r="AM80" s="1002"/>
      <c r="AN80" s="1002"/>
      <c r="AO80" s="1002"/>
      <c r="AP80" s="1002" t="s">
        <v>499</v>
      </c>
      <c r="AQ80" s="1002"/>
      <c r="AR80" s="1002"/>
      <c r="AS80" s="1002"/>
      <c r="AT80" s="1002"/>
      <c r="AU80" s="1002" t="s">
        <v>499</v>
      </c>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t="s">
        <v>574</v>
      </c>
      <c r="C81" s="1006"/>
      <c r="D81" s="1006"/>
      <c r="E81" s="1006"/>
      <c r="F81" s="1006"/>
      <c r="G81" s="1006"/>
      <c r="H81" s="1006"/>
      <c r="I81" s="1006"/>
      <c r="J81" s="1006"/>
      <c r="K81" s="1006"/>
      <c r="L81" s="1006"/>
      <c r="M81" s="1006"/>
      <c r="N81" s="1006"/>
      <c r="O81" s="1006"/>
      <c r="P81" s="1007"/>
      <c r="Q81" s="1008">
        <v>64</v>
      </c>
      <c r="R81" s="1002"/>
      <c r="S81" s="1002"/>
      <c r="T81" s="1002"/>
      <c r="U81" s="1002"/>
      <c r="V81" s="1002">
        <v>63</v>
      </c>
      <c r="W81" s="1002"/>
      <c r="X81" s="1002"/>
      <c r="Y81" s="1002"/>
      <c r="Z81" s="1002"/>
      <c r="AA81" s="1002">
        <v>1</v>
      </c>
      <c r="AB81" s="1002"/>
      <c r="AC81" s="1002"/>
      <c r="AD81" s="1002"/>
      <c r="AE81" s="1002"/>
      <c r="AF81" s="1002">
        <v>1</v>
      </c>
      <c r="AG81" s="1002"/>
      <c r="AH81" s="1002"/>
      <c r="AI81" s="1002"/>
      <c r="AJ81" s="1002"/>
      <c r="AK81" s="1002" t="s">
        <v>499</v>
      </c>
      <c r="AL81" s="1002"/>
      <c r="AM81" s="1002"/>
      <c r="AN81" s="1002"/>
      <c r="AO81" s="1002"/>
      <c r="AP81" s="1002" t="s">
        <v>499</v>
      </c>
      <c r="AQ81" s="1002"/>
      <c r="AR81" s="1002"/>
      <c r="AS81" s="1002"/>
      <c r="AT81" s="1002"/>
      <c r="AU81" s="1002" t="s">
        <v>499</v>
      </c>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t="s">
        <v>575</v>
      </c>
      <c r="C82" s="1006"/>
      <c r="D82" s="1006"/>
      <c r="E82" s="1006"/>
      <c r="F82" s="1006"/>
      <c r="G82" s="1006"/>
      <c r="H82" s="1006"/>
      <c r="I82" s="1006"/>
      <c r="J82" s="1006"/>
      <c r="K82" s="1006"/>
      <c r="L82" s="1006"/>
      <c r="M82" s="1006"/>
      <c r="N82" s="1006"/>
      <c r="O82" s="1006"/>
      <c r="P82" s="1007"/>
      <c r="Q82" s="1008">
        <v>20</v>
      </c>
      <c r="R82" s="1002"/>
      <c r="S82" s="1002"/>
      <c r="T82" s="1002"/>
      <c r="U82" s="1002"/>
      <c r="V82" s="1002">
        <v>19</v>
      </c>
      <c r="W82" s="1002"/>
      <c r="X82" s="1002"/>
      <c r="Y82" s="1002"/>
      <c r="Z82" s="1002"/>
      <c r="AA82" s="1002">
        <v>2</v>
      </c>
      <c r="AB82" s="1002"/>
      <c r="AC82" s="1002"/>
      <c r="AD82" s="1002"/>
      <c r="AE82" s="1002"/>
      <c r="AF82" s="1002">
        <v>2</v>
      </c>
      <c r="AG82" s="1002"/>
      <c r="AH82" s="1002"/>
      <c r="AI82" s="1002"/>
      <c r="AJ82" s="1002"/>
      <c r="AK82" s="1002" t="s">
        <v>499</v>
      </c>
      <c r="AL82" s="1002"/>
      <c r="AM82" s="1002"/>
      <c r="AN82" s="1002"/>
      <c r="AO82" s="1002"/>
      <c r="AP82" s="1002" t="s">
        <v>499</v>
      </c>
      <c r="AQ82" s="1002"/>
      <c r="AR82" s="1002"/>
      <c r="AS82" s="1002"/>
      <c r="AT82" s="1002"/>
      <c r="AU82" s="1002" t="s">
        <v>499</v>
      </c>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t="s">
        <v>576</v>
      </c>
      <c r="C83" s="1006"/>
      <c r="D83" s="1006"/>
      <c r="E83" s="1006"/>
      <c r="F83" s="1006"/>
      <c r="G83" s="1006"/>
      <c r="H83" s="1006"/>
      <c r="I83" s="1006"/>
      <c r="J83" s="1006"/>
      <c r="K83" s="1006"/>
      <c r="L83" s="1006"/>
      <c r="M83" s="1006"/>
      <c r="N83" s="1006"/>
      <c r="O83" s="1006"/>
      <c r="P83" s="1007"/>
      <c r="Q83" s="1008">
        <v>3</v>
      </c>
      <c r="R83" s="1002"/>
      <c r="S83" s="1002"/>
      <c r="T83" s="1002"/>
      <c r="U83" s="1002"/>
      <c r="V83" s="1002">
        <v>2</v>
      </c>
      <c r="W83" s="1002"/>
      <c r="X83" s="1002"/>
      <c r="Y83" s="1002"/>
      <c r="Z83" s="1002"/>
      <c r="AA83" s="1002">
        <v>2</v>
      </c>
      <c r="AB83" s="1002"/>
      <c r="AC83" s="1002"/>
      <c r="AD83" s="1002"/>
      <c r="AE83" s="1002"/>
      <c r="AF83" s="1002">
        <v>2</v>
      </c>
      <c r="AG83" s="1002"/>
      <c r="AH83" s="1002"/>
      <c r="AI83" s="1002"/>
      <c r="AJ83" s="1002"/>
      <c r="AK83" s="1002">
        <v>0</v>
      </c>
      <c r="AL83" s="1002"/>
      <c r="AM83" s="1002"/>
      <c r="AN83" s="1002"/>
      <c r="AO83" s="1002"/>
      <c r="AP83" s="1002" t="s">
        <v>499</v>
      </c>
      <c r="AQ83" s="1002"/>
      <c r="AR83" s="1002"/>
      <c r="AS83" s="1002"/>
      <c r="AT83" s="1002"/>
      <c r="AU83" s="1002" t="s">
        <v>499</v>
      </c>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t="s">
        <v>577</v>
      </c>
      <c r="C84" s="1006"/>
      <c r="D84" s="1006"/>
      <c r="E84" s="1006"/>
      <c r="F84" s="1006"/>
      <c r="G84" s="1006"/>
      <c r="H84" s="1006"/>
      <c r="I84" s="1006"/>
      <c r="J84" s="1006"/>
      <c r="K84" s="1006"/>
      <c r="L84" s="1006"/>
      <c r="M84" s="1006"/>
      <c r="N84" s="1006"/>
      <c r="O84" s="1006"/>
      <c r="P84" s="1007"/>
      <c r="Q84" s="1008">
        <v>268</v>
      </c>
      <c r="R84" s="1002"/>
      <c r="S84" s="1002"/>
      <c r="T84" s="1002"/>
      <c r="U84" s="1002"/>
      <c r="V84" s="1002">
        <v>255</v>
      </c>
      <c r="W84" s="1002"/>
      <c r="X84" s="1002"/>
      <c r="Y84" s="1002"/>
      <c r="Z84" s="1002"/>
      <c r="AA84" s="1002">
        <v>14</v>
      </c>
      <c r="AB84" s="1002"/>
      <c r="AC84" s="1002"/>
      <c r="AD84" s="1002"/>
      <c r="AE84" s="1002"/>
      <c r="AF84" s="1002">
        <v>14</v>
      </c>
      <c r="AG84" s="1002"/>
      <c r="AH84" s="1002"/>
      <c r="AI84" s="1002"/>
      <c r="AJ84" s="1002"/>
      <c r="AK84" s="1002" t="s">
        <v>499</v>
      </c>
      <c r="AL84" s="1002"/>
      <c r="AM84" s="1002"/>
      <c r="AN84" s="1002"/>
      <c r="AO84" s="1002"/>
      <c r="AP84" s="1002">
        <v>1374</v>
      </c>
      <c r="AQ84" s="1002"/>
      <c r="AR84" s="1002"/>
      <c r="AS84" s="1002"/>
      <c r="AT84" s="1002"/>
      <c r="AU84" s="1002">
        <v>9</v>
      </c>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411</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9510</v>
      </c>
      <c r="AG88" s="990"/>
      <c r="AH88" s="990"/>
      <c r="AI88" s="990"/>
      <c r="AJ88" s="990"/>
      <c r="AK88" s="994"/>
      <c r="AL88" s="994"/>
      <c r="AM88" s="994"/>
      <c r="AN88" s="994"/>
      <c r="AO88" s="994"/>
      <c r="AP88" s="990">
        <v>1912</v>
      </c>
      <c r="AQ88" s="990"/>
      <c r="AR88" s="990"/>
      <c r="AS88" s="990"/>
      <c r="AT88" s="990"/>
      <c r="AU88" s="990">
        <v>57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412</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v>
      </c>
      <c r="CS102" s="982"/>
      <c r="CT102" s="982"/>
      <c r="CU102" s="982"/>
      <c r="CV102" s="983"/>
      <c r="CW102" s="981" t="s">
        <v>588</v>
      </c>
      <c r="CX102" s="982"/>
      <c r="CY102" s="982"/>
      <c r="CZ102" s="982"/>
      <c r="DA102" s="983"/>
      <c r="DB102" s="981">
        <v>1637</v>
      </c>
      <c r="DC102" s="982"/>
      <c r="DD102" s="982"/>
      <c r="DE102" s="982"/>
      <c r="DF102" s="983"/>
      <c r="DG102" s="981" t="s">
        <v>588</v>
      </c>
      <c r="DH102" s="982"/>
      <c r="DI102" s="982"/>
      <c r="DJ102" s="982"/>
      <c r="DK102" s="983"/>
      <c r="DL102" s="981" t="s">
        <v>588</v>
      </c>
      <c r="DM102" s="982"/>
      <c r="DN102" s="982"/>
      <c r="DO102" s="982"/>
      <c r="DP102" s="983"/>
      <c r="DQ102" s="981" t="s">
        <v>588</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419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420</v>
      </c>
      <c r="AB109" s="925"/>
      <c r="AC109" s="925"/>
      <c r="AD109" s="925"/>
      <c r="AE109" s="926"/>
      <c r="AF109" s="927" t="s">
        <v>301</v>
      </c>
      <c r="AG109" s="925"/>
      <c r="AH109" s="925"/>
      <c r="AI109" s="925"/>
      <c r="AJ109" s="926"/>
      <c r="AK109" s="927" t="s">
        <v>300</v>
      </c>
      <c r="AL109" s="925"/>
      <c r="AM109" s="925"/>
      <c r="AN109" s="925"/>
      <c r="AO109" s="926"/>
      <c r="AP109" s="927" t="s">
        <v>421</v>
      </c>
      <c r="AQ109" s="925"/>
      <c r="AR109" s="925"/>
      <c r="AS109" s="925"/>
      <c r="AT109" s="956"/>
      <c r="AU109" s="924" t="s">
        <v>419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420</v>
      </c>
      <c r="BR109" s="925"/>
      <c r="BS109" s="925"/>
      <c r="BT109" s="925"/>
      <c r="BU109" s="926"/>
      <c r="BV109" s="927" t="s">
        <v>301</v>
      </c>
      <c r="BW109" s="925"/>
      <c r="BX109" s="925"/>
      <c r="BY109" s="925"/>
      <c r="BZ109" s="926"/>
      <c r="CA109" s="927" t="s">
        <v>300</v>
      </c>
      <c r="CB109" s="925"/>
      <c r="CC109" s="925"/>
      <c r="CD109" s="925"/>
      <c r="CE109" s="926"/>
      <c r="CF109" s="963" t="s">
        <v>421</v>
      </c>
      <c r="CG109" s="963"/>
      <c r="CH109" s="963"/>
      <c r="CI109" s="963"/>
      <c r="CJ109" s="963"/>
      <c r="CK109" s="927" t="s">
        <v>422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420</v>
      </c>
      <c r="DH109" s="925"/>
      <c r="DI109" s="925"/>
      <c r="DJ109" s="925"/>
      <c r="DK109" s="926"/>
      <c r="DL109" s="927" t="s">
        <v>301</v>
      </c>
      <c r="DM109" s="925"/>
      <c r="DN109" s="925"/>
      <c r="DO109" s="925"/>
      <c r="DP109" s="926"/>
      <c r="DQ109" s="927" t="s">
        <v>300</v>
      </c>
      <c r="DR109" s="925"/>
      <c r="DS109" s="925"/>
      <c r="DT109" s="925"/>
      <c r="DU109" s="926"/>
      <c r="DV109" s="927" t="s">
        <v>421</v>
      </c>
      <c r="DW109" s="925"/>
      <c r="DX109" s="925"/>
      <c r="DY109" s="925"/>
      <c r="DZ109" s="956"/>
    </row>
    <row r="110" spans="1:131" s="226" customFormat="1" ht="26.25" customHeight="1">
      <c r="A110" s="827" t="s">
        <v>423</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712114</v>
      </c>
      <c r="AB110" s="918"/>
      <c r="AC110" s="918"/>
      <c r="AD110" s="918"/>
      <c r="AE110" s="919"/>
      <c r="AF110" s="920">
        <v>759589</v>
      </c>
      <c r="AG110" s="918"/>
      <c r="AH110" s="918"/>
      <c r="AI110" s="918"/>
      <c r="AJ110" s="919"/>
      <c r="AK110" s="920">
        <v>721349</v>
      </c>
      <c r="AL110" s="918"/>
      <c r="AM110" s="918"/>
      <c r="AN110" s="918"/>
      <c r="AO110" s="919"/>
      <c r="AP110" s="921">
        <v>15.9</v>
      </c>
      <c r="AQ110" s="922"/>
      <c r="AR110" s="922"/>
      <c r="AS110" s="922"/>
      <c r="AT110" s="923"/>
      <c r="AU110" s="957" t="s">
        <v>67</v>
      </c>
      <c r="AV110" s="958"/>
      <c r="AW110" s="958"/>
      <c r="AX110" s="958"/>
      <c r="AY110" s="958"/>
      <c r="AZ110" s="883" t="s">
        <v>424</v>
      </c>
      <c r="BA110" s="828"/>
      <c r="BB110" s="828"/>
      <c r="BC110" s="828"/>
      <c r="BD110" s="828"/>
      <c r="BE110" s="828"/>
      <c r="BF110" s="828"/>
      <c r="BG110" s="828"/>
      <c r="BH110" s="828"/>
      <c r="BI110" s="828"/>
      <c r="BJ110" s="828"/>
      <c r="BK110" s="828"/>
      <c r="BL110" s="828"/>
      <c r="BM110" s="828"/>
      <c r="BN110" s="828"/>
      <c r="BO110" s="828"/>
      <c r="BP110" s="829"/>
      <c r="BQ110" s="884">
        <v>6520851</v>
      </c>
      <c r="BR110" s="865"/>
      <c r="BS110" s="865"/>
      <c r="BT110" s="865"/>
      <c r="BU110" s="865"/>
      <c r="BV110" s="865">
        <v>6135125</v>
      </c>
      <c r="BW110" s="865"/>
      <c r="BX110" s="865"/>
      <c r="BY110" s="865"/>
      <c r="BZ110" s="865"/>
      <c r="CA110" s="865">
        <v>5891436</v>
      </c>
      <c r="CB110" s="865"/>
      <c r="CC110" s="865"/>
      <c r="CD110" s="865"/>
      <c r="CE110" s="865"/>
      <c r="CF110" s="889">
        <v>129.6</v>
      </c>
      <c r="CG110" s="890"/>
      <c r="CH110" s="890"/>
      <c r="CI110" s="890"/>
      <c r="CJ110" s="890"/>
      <c r="CK110" s="953" t="s">
        <v>425</v>
      </c>
      <c r="CL110" s="839"/>
      <c r="CM110" s="914" t="s">
        <v>426</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384</v>
      </c>
      <c r="DM110" s="865"/>
      <c r="DN110" s="865"/>
      <c r="DO110" s="865"/>
      <c r="DP110" s="865"/>
      <c r="DQ110" s="865" t="s">
        <v>427</v>
      </c>
      <c r="DR110" s="865"/>
      <c r="DS110" s="865"/>
      <c r="DT110" s="865"/>
      <c r="DU110" s="865"/>
      <c r="DV110" s="866" t="s">
        <v>427</v>
      </c>
      <c r="DW110" s="866"/>
      <c r="DX110" s="866"/>
      <c r="DY110" s="866"/>
      <c r="DZ110" s="867"/>
    </row>
    <row r="111" spans="1:131" s="226" customFormat="1" ht="26.25" customHeight="1">
      <c r="A111" s="794" t="s">
        <v>428</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427</v>
      </c>
      <c r="AB111" s="946"/>
      <c r="AC111" s="946"/>
      <c r="AD111" s="946"/>
      <c r="AE111" s="947"/>
      <c r="AF111" s="948" t="s">
        <v>384</v>
      </c>
      <c r="AG111" s="946"/>
      <c r="AH111" s="946"/>
      <c r="AI111" s="946"/>
      <c r="AJ111" s="947"/>
      <c r="AK111" s="948" t="s">
        <v>384</v>
      </c>
      <c r="AL111" s="946"/>
      <c r="AM111" s="946"/>
      <c r="AN111" s="946"/>
      <c r="AO111" s="947"/>
      <c r="AP111" s="949" t="s">
        <v>384</v>
      </c>
      <c r="AQ111" s="950"/>
      <c r="AR111" s="950"/>
      <c r="AS111" s="950"/>
      <c r="AT111" s="951"/>
      <c r="AU111" s="959"/>
      <c r="AV111" s="960"/>
      <c r="AW111" s="960"/>
      <c r="AX111" s="960"/>
      <c r="AY111" s="960"/>
      <c r="AZ111" s="835" t="s">
        <v>429</v>
      </c>
      <c r="BA111" s="770"/>
      <c r="BB111" s="770"/>
      <c r="BC111" s="770"/>
      <c r="BD111" s="770"/>
      <c r="BE111" s="770"/>
      <c r="BF111" s="770"/>
      <c r="BG111" s="770"/>
      <c r="BH111" s="770"/>
      <c r="BI111" s="770"/>
      <c r="BJ111" s="770"/>
      <c r="BK111" s="770"/>
      <c r="BL111" s="770"/>
      <c r="BM111" s="770"/>
      <c r="BN111" s="770"/>
      <c r="BO111" s="770"/>
      <c r="BP111" s="771"/>
      <c r="BQ111" s="836" t="s">
        <v>427</v>
      </c>
      <c r="BR111" s="837"/>
      <c r="BS111" s="837"/>
      <c r="BT111" s="837"/>
      <c r="BU111" s="837"/>
      <c r="BV111" s="837" t="s">
        <v>384</v>
      </c>
      <c r="BW111" s="837"/>
      <c r="BX111" s="837"/>
      <c r="BY111" s="837"/>
      <c r="BZ111" s="837"/>
      <c r="CA111" s="837" t="s">
        <v>122</v>
      </c>
      <c r="CB111" s="837"/>
      <c r="CC111" s="837"/>
      <c r="CD111" s="837"/>
      <c r="CE111" s="837"/>
      <c r="CF111" s="898" t="s">
        <v>122</v>
      </c>
      <c r="CG111" s="899"/>
      <c r="CH111" s="899"/>
      <c r="CI111" s="899"/>
      <c r="CJ111" s="899"/>
      <c r="CK111" s="954"/>
      <c r="CL111" s="841"/>
      <c r="CM111" s="844" t="s">
        <v>430</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427</v>
      </c>
      <c r="DH111" s="837"/>
      <c r="DI111" s="837"/>
      <c r="DJ111" s="837"/>
      <c r="DK111" s="837"/>
      <c r="DL111" s="837" t="s">
        <v>427</v>
      </c>
      <c r="DM111" s="837"/>
      <c r="DN111" s="837"/>
      <c r="DO111" s="837"/>
      <c r="DP111" s="837"/>
      <c r="DQ111" s="837" t="s">
        <v>122</v>
      </c>
      <c r="DR111" s="837"/>
      <c r="DS111" s="837"/>
      <c r="DT111" s="837"/>
      <c r="DU111" s="837"/>
      <c r="DV111" s="814" t="s">
        <v>122</v>
      </c>
      <c r="DW111" s="814"/>
      <c r="DX111" s="814"/>
      <c r="DY111" s="814"/>
      <c r="DZ111" s="815"/>
    </row>
    <row r="112" spans="1:131" s="226" customFormat="1" ht="26.25" customHeight="1">
      <c r="A112" s="939" t="s">
        <v>431</v>
      </c>
      <c r="B112" s="940"/>
      <c r="C112" s="770" t="s">
        <v>432</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384</v>
      </c>
      <c r="AB112" s="800"/>
      <c r="AC112" s="800"/>
      <c r="AD112" s="800"/>
      <c r="AE112" s="801"/>
      <c r="AF112" s="802" t="s">
        <v>122</v>
      </c>
      <c r="AG112" s="800"/>
      <c r="AH112" s="800"/>
      <c r="AI112" s="800"/>
      <c r="AJ112" s="801"/>
      <c r="AK112" s="802" t="s">
        <v>122</v>
      </c>
      <c r="AL112" s="800"/>
      <c r="AM112" s="800"/>
      <c r="AN112" s="800"/>
      <c r="AO112" s="801"/>
      <c r="AP112" s="847" t="s">
        <v>122</v>
      </c>
      <c r="AQ112" s="848"/>
      <c r="AR112" s="848"/>
      <c r="AS112" s="848"/>
      <c r="AT112" s="849"/>
      <c r="AU112" s="959"/>
      <c r="AV112" s="960"/>
      <c r="AW112" s="960"/>
      <c r="AX112" s="960"/>
      <c r="AY112" s="960"/>
      <c r="AZ112" s="835" t="s">
        <v>433</v>
      </c>
      <c r="BA112" s="770"/>
      <c r="BB112" s="770"/>
      <c r="BC112" s="770"/>
      <c r="BD112" s="770"/>
      <c r="BE112" s="770"/>
      <c r="BF112" s="770"/>
      <c r="BG112" s="770"/>
      <c r="BH112" s="770"/>
      <c r="BI112" s="770"/>
      <c r="BJ112" s="770"/>
      <c r="BK112" s="770"/>
      <c r="BL112" s="770"/>
      <c r="BM112" s="770"/>
      <c r="BN112" s="770"/>
      <c r="BO112" s="770"/>
      <c r="BP112" s="771"/>
      <c r="BQ112" s="836">
        <v>4392342</v>
      </c>
      <c r="BR112" s="837"/>
      <c r="BS112" s="837"/>
      <c r="BT112" s="837"/>
      <c r="BU112" s="837"/>
      <c r="BV112" s="837">
        <v>4366929</v>
      </c>
      <c r="BW112" s="837"/>
      <c r="BX112" s="837"/>
      <c r="BY112" s="837"/>
      <c r="BZ112" s="837"/>
      <c r="CA112" s="837">
        <v>4291907</v>
      </c>
      <c r="CB112" s="837"/>
      <c r="CC112" s="837"/>
      <c r="CD112" s="837"/>
      <c r="CE112" s="837"/>
      <c r="CF112" s="898">
        <v>94.4</v>
      </c>
      <c r="CG112" s="899"/>
      <c r="CH112" s="899"/>
      <c r="CI112" s="899"/>
      <c r="CJ112" s="899"/>
      <c r="CK112" s="954"/>
      <c r="CL112" s="841"/>
      <c r="CM112" s="844" t="s">
        <v>434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122</v>
      </c>
      <c r="DH112" s="837"/>
      <c r="DI112" s="837"/>
      <c r="DJ112" s="837"/>
      <c r="DK112" s="837"/>
      <c r="DL112" s="837" t="s">
        <v>122</v>
      </c>
      <c r="DM112" s="837"/>
      <c r="DN112" s="837"/>
      <c r="DO112" s="837"/>
      <c r="DP112" s="837"/>
      <c r="DQ112" s="837" t="s">
        <v>122</v>
      </c>
      <c r="DR112" s="837"/>
      <c r="DS112" s="837"/>
      <c r="DT112" s="837"/>
      <c r="DU112" s="837"/>
      <c r="DV112" s="814" t="s">
        <v>384</v>
      </c>
      <c r="DW112" s="814"/>
      <c r="DX112" s="814"/>
      <c r="DY112" s="814"/>
      <c r="DZ112" s="815"/>
    </row>
    <row r="113" spans="1:130" s="226" customFormat="1" ht="26.25" customHeight="1">
      <c r="A113" s="941"/>
      <c r="B113" s="942"/>
      <c r="C113" s="770" t="s">
        <v>435</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313659</v>
      </c>
      <c r="AB113" s="946"/>
      <c r="AC113" s="946"/>
      <c r="AD113" s="946"/>
      <c r="AE113" s="947"/>
      <c r="AF113" s="948">
        <v>323660</v>
      </c>
      <c r="AG113" s="946"/>
      <c r="AH113" s="946"/>
      <c r="AI113" s="946"/>
      <c r="AJ113" s="947"/>
      <c r="AK113" s="948">
        <v>314655</v>
      </c>
      <c r="AL113" s="946"/>
      <c r="AM113" s="946"/>
      <c r="AN113" s="946"/>
      <c r="AO113" s="947"/>
      <c r="AP113" s="949">
        <v>6.9</v>
      </c>
      <c r="AQ113" s="950"/>
      <c r="AR113" s="950"/>
      <c r="AS113" s="950"/>
      <c r="AT113" s="951"/>
      <c r="AU113" s="959"/>
      <c r="AV113" s="960"/>
      <c r="AW113" s="960"/>
      <c r="AX113" s="960"/>
      <c r="AY113" s="960"/>
      <c r="AZ113" s="835" t="s">
        <v>436</v>
      </c>
      <c r="BA113" s="770"/>
      <c r="BB113" s="770"/>
      <c r="BC113" s="770"/>
      <c r="BD113" s="770"/>
      <c r="BE113" s="770"/>
      <c r="BF113" s="770"/>
      <c r="BG113" s="770"/>
      <c r="BH113" s="770"/>
      <c r="BI113" s="770"/>
      <c r="BJ113" s="770"/>
      <c r="BK113" s="770"/>
      <c r="BL113" s="770"/>
      <c r="BM113" s="770"/>
      <c r="BN113" s="770"/>
      <c r="BO113" s="770"/>
      <c r="BP113" s="771"/>
      <c r="BQ113" s="836">
        <v>81893</v>
      </c>
      <c r="BR113" s="837"/>
      <c r="BS113" s="837"/>
      <c r="BT113" s="837"/>
      <c r="BU113" s="837"/>
      <c r="BV113" s="837">
        <v>65606</v>
      </c>
      <c r="BW113" s="837"/>
      <c r="BX113" s="837"/>
      <c r="BY113" s="837"/>
      <c r="BZ113" s="837"/>
      <c r="CA113" s="837">
        <v>56984</v>
      </c>
      <c r="CB113" s="837"/>
      <c r="CC113" s="837"/>
      <c r="CD113" s="837"/>
      <c r="CE113" s="837"/>
      <c r="CF113" s="898">
        <v>1.3</v>
      </c>
      <c r="CG113" s="899"/>
      <c r="CH113" s="899"/>
      <c r="CI113" s="899"/>
      <c r="CJ113" s="899"/>
      <c r="CK113" s="954"/>
      <c r="CL113" s="841"/>
      <c r="CM113" s="844" t="s">
        <v>437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384</v>
      </c>
      <c r="DH113" s="800"/>
      <c r="DI113" s="800"/>
      <c r="DJ113" s="800"/>
      <c r="DK113" s="801"/>
      <c r="DL113" s="802" t="s">
        <v>384</v>
      </c>
      <c r="DM113" s="800"/>
      <c r="DN113" s="800"/>
      <c r="DO113" s="800"/>
      <c r="DP113" s="801"/>
      <c r="DQ113" s="802" t="s">
        <v>122</v>
      </c>
      <c r="DR113" s="800"/>
      <c r="DS113" s="800"/>
      <c r="DT113" s="800"/>
      <c r="DU113" s="801"/>
      <c r="DV113" s="847" t="s">
        <v>384</v>
      </c>
      <c r="DW113" s="848"/>
      <c r="DX113" s="848"/>
      <c r="DY113" s="848"/>
      <c r="DZ113" s="849"/>
    </row>
    <row r="114" spans="1:130" s="226" customFormat="1" ht="26.25" customHeight="1">
      <c r="A114" s="941"/>
      <c r="B114" s="942"/>
      <c r="C114" s="770" t="s">
        <v>438</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34339</v>
      </c>
      <c r="AB114" s="800"/>
      <c r="AC114" s="800"/>
      <c r="AD114" s="800"/>
      <c r="AE114" s="801"/>
      <c r="AF114" s="802">
        <v>16581</v>
      </c>
      <c r="AG114" s="800"/>
      <c r="AH114" s="800"/>
      <c r="AI114" s="800"/>
      <c r="AJ114" s="801"/>
      <c r="AK114" s="802">
        <v>13709</v>
      </c>
      <c r="AL114" s="800"/>
      <c r="AM114" s="800"/>
      <c r="AN114" s="800"/>
      <c r="AO114" s="801"/>
      <c r="AP114" s="847">
        <v>0.3</v>
      </c>
      <c r="AQ114" s="848"/>
      <c r="AR114" s="848"/>
      <c r="AS114" s="848"/>
      <c r="AT114" s="849"/>
      <c r="AU114" s="959"/>
      <c r="AV114" s="960"/>
      <c r="AW114" s="960"/>
      <c r="AX114" s="960"/>
      <c r="AY114" s="960"/>
      <c r="AZ114" s="835" t="s">
        <v>439</v>
      </c>
      <c r="BA114" s="770"/>
      <c r="BB114" s="770"/>
      <c r="BC114" s="770"/>
      <c r="BD114" s="770"/>
      <c r="BE114" s="770"/>
      <c r="BF114" s="770"/>
      <c r="BG114" s="770"/>
      <c r="BH114" s="770"/>
      <c r="BI114" s="770"/>
      <c r="BJ114" s="770"/>
      <c r="BK114" s="770"/>
      <c r="BL114" s="770"/>
      <c r="BM114" s="770"/>
      <c r="BN114" s="770"/>
      <c r="BO114" s="770"/>
      <c r="BP114" s="771"/>
      <c r="BQ114" s="836">
        <v>1374968</v>
      </c>
      <c r="BR114" s="837"/>
      <c r="BS114" s="837"/>
      <c r="BT114" s="837"/>
      <c r="BU114" s="837"/>
      <c r="BV114" s="837">
        <v>1334510</v>
      </c>
      <c r="BW114" s="837"/>
      <c r="BX114" s="837"/>
      <c r="BY114" s="837"/>
      <c r="BZ114" s="837"/>
      <c r="CA114" s="837">
        <v>1316884</v>
      </c>
      <c r="CB114" s="837"/>
      <c r="CC114" s="837"/>
      <c r="CD114" s="837"/>
      <c r="CE114" s="837"/>
      <c r="CF114" s="898">
        <v>29</v>
      </c>
      <c r="CG114" s="899"/>
      <c r="CH114" s="899"/>
      <c r="CI114" s="899"/>
      <c r="CJ114" s="899"/>
      <c r="CK114" s="954"/>
      <c r="CL114" s="841"/>
      <c r="CM114" s="844" t="s">
        <v>440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384</v>
      </c>
      <c r="DH114" s="800"/>
      <c r="DI114" s="800"/>
      <c r="DJ114" s="800"/>
      <c r="DK114" s="801"/>
      <c r="DL114" s="802" t="s">
        <v>384</v>
      </c>
      <c r="DM114" s="800"/>
      <c r="DN114" s="800"/>
      <c r="DO114" s="800"/>
      <c r="DP114" s="801"/>
      <c r="DQ114" s="802" t="s">
        <v>122</v>
      </c>
      <c r="DR114" s="800"/>
      <c r="DS114" s="800"/>
      <c r="DT114" s="800"/>
      <c r="DU114" s="801"/>
      <c r="DV114" s="847" t="s">
        <v>384</v>
      </c>
      <c r="DW114" s="848"/>
      <c r="DX114" s="848"/>
      <c r="DY114" s="848"/>
      <c r="DZ114" s="849"/>
    </row>
    <row r="115" spans="1:130" s="226" customFormat="1" ht="26.25" customHeight="1">
      <c r="A115" s="941"/>
      <c r="B115" s="942"/>
      <c r="C115" s="770" t="s">
        <v>441</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122</v>
      </c>
      <c r="AB115" s="946"/>
      <c r="AC115" s="946"/>
      <c r="AD115" s="946"/>
      <c r="AE115" s="947"/>
      <c r="AF115" s="948" t="s">
        <v>122</v>
      </c>
      <c r="AG115" s="946"/>
      <c r="AH115" s="946"/>
      <c r="AI115" s="946"/>
      <c r="AJ115" s="947"/>
      <c r="AK115" s="948" t="s">
        <v>384</v>
      </c>
      <c r="AL115" s="946"/>
      <c r="AM115" s="946"/>
      <c r="AN115" s="946"/>
      <c r="AO115" s="947"/>
      <c r="AP115" s="949" t="s">
        <v>122</v>
      </c>
      <c r="AQ115" s="950"/>
      <c r="AR115" s="950"/>
      <c r="AS115" s="950"/>
      <c r="AT115" s="951"/>
      <c r="AU115" s="959"/>
      <c r="AV115" s="960"/>
      <c r="AW115" s="960"/>
      <c r="AX115" s="960"/>
      <c r="AY115" s="960"/>
      <c r="AZ115" s="835" t="s">
        <v>442</v>
      </c>
      <c r="BA115" s="770"/>
      <c r="BB115" s="770"/>
      <c r="BC115" s="770"/>
      <c r="BD115" s="770"/>
      <c r="BE115" s="770"/>
      <c r="BF115" s="770"/>
      <c r="BG115" s="770"/>
      <c r="BH115" s="770"/>
      <c r="BI115" s="770"/>
      <c r="BJ115" s="770"/>
      <c r="BK115" s="770"/>
      <c r="BL115" s="770"/>
      <c r="BM115" s="770"/>
      <c r="BN115" s="770"/>
      <c r="BO115" s="770"/>
      <c r="BP115" s="771"/>
      <c r="BQ115" s="836" t="s">
        <v>384</v>
      </c>
      <c r="BR115" s="837"/>
      <c r="BS115" s="837"/>
      <c r="BT115" s="837"/>
      <c r="BU115" s="837"/>
      <c r="BV115" s="837" t="s">
        <v>384</v>
      </c>
      <c r="BW115" s="837"/>
      <c r="BX115" s="837"/>
      <c r="BY115" s="837"/>
      <c r="BZ115" s="837"/>
      <c r="CA115" s="837" t="s">
        <v>122</v>
      </c>
      <c r="CB115" s="837"/>
      <c r="CC115" s="837"/>
      <c r="CD115" s="837"/>
      <c r="CE115" s="837"/>
      <c r="CF115" s="898" t="s">
        <v>384</v>
      </c>
      <c r="CG115" s="899"/>
      <c r="CH115" s="899"/>
      <c r="CI115" s="899"/>
      <c r="CJ115" s="899"/>
      <c r="CK115" s="954"/>
      <c r="CL115" s="841"/>
      <c r="CM115" s="835" t="s">
        <v>443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122</v>
      </c>
      <c r="DH115" s="800"/>
      <c r="DI115" s="800"/>
      <c r="DJ115" s="800"/>
      <c r="DK115" s="801"/>
      <c r="DL115" s="802" t="s">
        <v>122</v>
      </c>
      <c r="DM115" s="800"/>
      <c r="DN115" s="800"/>
      <c r="DO115" s="800"/>
      <c r="DP115" s="801"/>
      <c r="DQ115" s="802" t="s">
        <v>122</v>
      </c>
      <c r="DR115" s="800"/>
      <c r="DS115" s="800"/>
      <c r="DT115" s="800"/>
      <c r="DU115" s="801"/>
      <c r="DV115" s="847" t="s">
        <v>384</v>
      </c>
      <c r="DW115" s="848"/>
      <c r="DX115" s="848"/>
      <c r="DY115" s="848"/>
      <c r="DZ115" s="849"/>
    </row>
    <row r="116" spans="1:130" s="226" customFormat="1" ht="26.25" customHeight="1">
      <c r="A116" s="943"/>
      <c r="B116" s="944"/>
      <c r="C116" s="903" t="s">
        <v>444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384</v>
      </c>
      <c r="AB116" s="800"/>
      <c r="AC116" s="800"/>
      <c r="AD116" s="800"/>
      <c r="AE116" s="801"/>
      <c r="AF116" s="802" t="s">
        <v>427</v>
      </c>
      <c r="AG116" s="800"/>
      <c r="AH116" s="800"/>
      <c r="AI116" s="800"/>
      <c r="AJ116" s="801"/>
      <c r="AK116" s="802" t="s">
        <v>122</v>
      </c>
      <c r="AL116" s="800"/>
      <c r="AM116" s="800"/>
      <c r="AN116" s="800"/>
      <c r="AO116" s="801"/>
      <c r="AP116" s="847" t="s">
        <v>384</v>
      </c>
      <c r="AQ116" s="848"/>
      <c r="AR116" s="848"/>
      <c r="AS116" s="848"/>
      <c r="AT116" s="849"/>
      <c r="AU116" s="959"/>
      <c r="AV116" s="960"/>
      <c r="AW116" s="960"/>
      <c r="AX116" s="960"/>
      <c r="AY116" s="960"/>
      <c r="AZ116" s="886" t="s">
        <v>445</v>
      </c>
      <c r="BA116" s="887"/>
      <c r="BB116" s="887"/>
      <c r="BC116" s="887"/>
      <c r="BD116" s="887"/>
      <c r="BE116" s="887"/>
      <c r="BF116" s="887"/>
      <c r="BG116" s="887"/>
      <c r="BH116" s="887"/>
      <c r="BI116" s="887"/>
      <c r="BJ116" s="887"/>
      <c r="BK116" s="887"/>
      <c r="BL116" s="887"/>
      <c r="BM116" s="887"/>
      <c r="BN116" s="887"/>
      <c r="BO116" s="887"/>
      <c r="BP116" s="888"/>
      <c r="BQ116" s="836" t="s">
        <v>384</v>
      </c>
      <c r="BR116" s="837"/>
      <c r="BS116" s="837"/>
      <c r="BT116" s="837"/>
      <c r="BU116" s="837"/>
      <c r="BV116" s="837" t="s">
        <v>122</v>
      </c>
      <c r="BW116" s="837"/>
      <c r="BX116" s="837"/>
      <c r="BY116" s="837"/>
      <c r="BZ116" s="837"/>
      <c r="CA116" s="837" t="s">
        <v>122</v>
      </c>
      <c r="CB116" s="837"/>
      <c r="CC116" s="837"/>
      <c r="CD116" s="837"/>
      <c r="CE116" s="837"/>
      <c r="CF116" s="898" t="s">
        <v>384</v>
      </c>
      <c r="CG116" s="899"/>
      <c r="CH116" s="899"/>
      <c r="CI116" s="899"/>
      <c r="CJ116" s="899"/>
      <c r="CK116" s="954"/>
      <c r="CL116" s="841"/>
      <c r="CM116" s="844" t="s">
        <v>446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122</v>
      </c>
      <c r="DH116" s="800"/>
      <c r="DI116" s="800"/>
      <c r="DJ116" s="800"/>
      <c r="DK116" s="801"/>
      <c r="DL116" s="802" t="s">
        <v>384</v>
      </c>
      <c r="DM116" s="800"/>
      <c r="DN116" s="800"/>
      <c r="DO116" s="800"/>
      <c r="DP116" s="801"/>
      <c r="DQ116" s="802" t="s">
        <v>384</v>
      </c>
      <c r="DR116" s="800"/>
      <c r="DS116" s="800"/>
      <c r="DT116" s="800"/>
      <c r="DU116" s="801"/>
      <c r="DV116" s="847" t="s">
        <v>122</v>
      </c>
      <c r="DW116" s="848"/>
      <c r="DX116" s="848"/>
      <c r="DY116" s="848"/>
      <c r="DZ116" s="849"/>
    </row>
    <row r="117" spans="1:130" s="226" customFormat="1" ht="26.25" customHeight="1">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447</v>
      </c>
      <c r="Z117" s="926"/>
      <c r="AA117" s="931">
        <v>1060112</v>
      </c>
      <c r="AB117" s="932"/>
      <c r="AC117" s="932"/>
      <c r="AD117" s="932"/>
      <c r="AE117" s="933"/>
      <c r="AF117" s="934">
        <v>1099830</v>
      </c>
      <c r="AG117" s="932"/>
      <c r="AH117" s="932"/>
      <c r="AI117" s="932"/>
      <c r="AJ117" s="933"/>
      <c r="AK117" s="934">
        <v>1049713</v>
      </c>
      <c r="AL117" s="932"/>
      <c r="AM117" s="932"/>
      <c r="AN117" s="932"/>
      <c r="AO117" s="933"/>
      <c r="AP117" s="935"/>
      <c r="AQ117" s="936"/>
      <c r="AR117" s="936"/>
      <c r="AS117" s="936"/>
      <c r="AT117" s="937"/>
      <c r="AU117" s="959"/>
      <c r="AV117" s="960"/>
      <c r="AW117" s="960"/>
      <c r="AX117" s="960"/>
      <c r="AY117" s="960"/>
      <c r="AZ117" s="886" t="s">
        <v>448</v>
      </c>
      <c r="BA117" s="887"/>
      <c r="BB117" s="887"/>
      <c r="BC117" s="887"/>
      <c r="BD117" s="887"/>
      <c r="BE117" s="887"/>
      <c r="BF117" s="887"/>
      <c r="BG117" s="887"/>
      <c r="BH117" s="887"/>
      <c r="BI117" s="887"/>
      <c r="BJ117" s="887"/>
      <c r="BK117" s="887"/>
      <c r="BL117" s="887"/>
      <c r="BM117" s="887"/>
      <c r="BN117" s="887"/>
      <c r="BO117" s="887"/>
      <c r="BP117" s="888"/>
      <c r="BQ117" s="836" t="s">
        <v>384</v>
      </c>
      <c r="BR117" s="837"/>
      <c r="BS117" s="837"/>
      <c r="BT117" s="837"/>
      <c r="BU117" s="837"/>
      <c r="BV117" s="837" t="s">
        <v>122</v>
      </c>
      <c r="BW117" s="837"/>
      <c r="BX117" s="837"/>
      <c r="BY117" s="837"/>
      <c r="BZ117" s="837"/>
      <c r="CA117" s="837" t="s">
        <v>122</v>
      </c>
      <c r="CB117" s="837"/>
      <c r="CC117" s="837"/>
      <c r="CD117" s="837"/>
      <c r="CE117" s="837"/>
      <c r="CF117" s="898" t="s">
        <v>384</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122</v>
      </c>
      <c r="DH117" s="800"/>
      <c r="DI117" s="800"/>
      <c r="DJ117" s="800"/>
      <c r="DK117" s="801"/>
      <c r="DL117" s="802" t="s">
        <v>122</v>
      </c>
      <c r="DM117" s="800"/>
      <c r="DN117" s="800"/>
      <c r="DO117" s="800"/>
      <c r="DP117" s="801"/>
      <c r="DQ117" s="802" t="s">
        <v>122</v>
      </c>
      <c r="DR117" s="800"/>
      <c r="DS117" s="800"/>
      <c r="DT117" s="800"/>
      <c r="DU117" s="801"/>
      <c r="DV117" s="847" t="s">
        <v>384</v>
      </c>
      <c r="DW117" s="848"/>
      <c r="DX117" s="848"/>
      <c r="DY117" s="848"/>
      <c r="DZ117" s="849"/>
    </row>
    <row r="118" spans="1:130" s="226" customFormat="1" ht="26.25" customHeight="1">
      <c r="A118" s="924" t="s">
        <v>422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420</v>
      </c>
      <c r="AB118" s="925"/>
      <c r="AC118" s="925"/>
      <c r="AD118" s="925"/>
      <c r="AE118" s="926"/>
      <c r="AF118" s="927" t="s">
        <v>301</v>
      </c>
      <c r="AG118" s="925"/>
      <c r="AH118" s="925"/>
      <c r="AI118" s="925"/>
      <c r="AJ118" s="926"/>
      <c r="AK118" s="927" t="s">
        <v>300</v>
      </c>
      <c r="AL118" s="925"/>
      <c r="AM118" s="925"/>
      <c r="AN118" s="925"/>
      <c r="AO118" s="926"/>
      <c r="AP118" s="928" t="s">
        <v>421</v>
      </c>
      <c r="AQ118" s="929"/>
      <c r="AR118" s="929"/>
      <c r="AS118" s="929"/>
      <c r="AT118" s="930"/>
      <c r="AU118" s="959"/>
      <c r="AV118" s="960"/>
      <c r="AW118" s="960"/>
      <c r="AX118" s="960"/>
      <c r="AY118" s="960"/>
      <c r="AZ118" s="902" t="s">
        <v>450</v>
      </c>
      <c r="BA118" s="903"/>
      <c r="BB118" s="903"/>
      <c r="BC118" s="903"/>
      <c r="BD118" s="903"/>
      <c r="BE118" s="903"/>
      <c r="BF118" s="903"/>
      <c r="BG118" s="903"/>
      <c r="BH118" s="903"/>
      <c r="BI118" s="903"/>
      <c r="BJ118" s="903"/>
      <c r="BK118" s="903"/>
      <c r="BL118" s="903"/>
      <c r="BM118" s="903"/>
      <c r="BN118" s="903"/>
      <c r="BO118" s="903"/>
      <c r="BP118" s="904"/>
      <c r="BQ118" s="905" t="s">
        <v>384</v>
      </c>
      <c r="BR118" s="868"/>
      <c r="BS118" s="868"/>
      <c r="BT118" s="868"/>
      <c r="BU118" s="868"/>
      <c r="BV118" s="868" t="s">
        <v>384</v>
      </c>
      <c r="BW118" s="868"/>
      <c r="BX118" s="868"/>
      <c r="BY118" s="868"/>
      <c r="BZ118" s="868"/>
      <c r="CA118" s="868" t="s">
        <v>384</v>
      </c>
      <c r="CB118" s="868"/>
      <c r="CC118" s="868"/>
      <c r="CD118" s="868"/>
      <c r="CE118" s="868"/>
      <c r="CF118" s="898" t="s">
        <v>122</v>
      </c>
      <c r="CG118" s="899"/>
      <c r="CH118" s="899"/>
      <c r="CI118" s="899"/>
      <c r="CJ118" s="899"/>
      <c r="CK118" s="954"/>
      <c r="CL118" s="841"/>
      <c r="CM118" s="844" t="s">
        <v>451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384</v>
      </c>
      <c r="DH118" s="800"/>
      <c r="DI118" s="800"/>
      <c r="DJ118" s="800"/>
      <c r="DK118" s="801"/>
      <c r="DL118" s="802" t="s">
        <v>122</v>
      </c>
      <c r="DM118" s="800"/>
      <c r="DN118" s="800"/>
      <c r="DO118" s="800"/>
      <c r="DP118" s="801"/>
      <c r="DQ118" s="802" t="s">
        <v>122</v>
      </c>
      <c r="DR118" s="800"/>
      <c r="DS118" s="800"/>
      <c r="DT118" s="800"/>
      <c r="DU118" s="801"/>
      <c r="DV118" s="847" t="s">
        <v>384</v>
      </c>
      <c r="DW118" s="848"/>
      <c r="DX118" s="848"/>
      <c r="DY118" s="848"/>
      <c r="DZ118" s="849"/>
    </row>
    <row r="119" spans="1:130" s="226" customFormat="1" ht="26.25" customHeight="1">
      <c r="A119" s="838" t="s">
        <v>425</v>
      </c>
      <c r="B119" s="839"/>
      <c r="C119" s="914" t="s">
        <v>426</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384</v>
      </c>
      <c r="AB119" s="918"/>
      <c r="AC119" s="918"/>
      <c r="AD119" s="918"/>
      <c r="AE119" s="919"/>
      <c r="AF119" s="920" t="s">
        <v>384</v>
      </c>
      <c r="AG119" s="918"/>
      <c r="AH119" s="918"/>
      <c r="AI119" s="918"/>
      <c r="AJ119" s="919"/>
      <c r="AK119" s="920" t="s">
        <v>384</v>
      </c>
      <c r="AL119" s="918"/>
      <c r="AM119" s="918"/>
      <c r="AN119" s="918"/>
      <c r="AO119" s="919"/>
      <c r="AP119" s="921" t="s">
        <v>384</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452</v>
      </c>
      <c r="BP119" s="901"/>
      <c r="BQ119" s="905">
        <v>12370054</v>
      </c>
      <c r="BR119" s="868"/>
      <c r="BS119" s="868"/>
      <c r="BT119" s="868"/>
      <c r="BU119" s="868"/>
      <c r="BV119" s="868">
        <v>11902170</v>
      </c>
      <c r="BW119" s="868"/>
      <c r="BX119" s="868"/>
      <c r="BY119" s="868"/>
      <c r="BZ119" s="868"/>
      <c r="CA119" s="868">
        <v>11557211</v>
      </c>
      <c r="CB119" s="868"/>
      <c r="CC119" s="868"/>
      <c r="CD119" s="868"/>
      <c r="CE119" s="868"/>
      <c r="CF119" s="766"/>
      <c r="CG119" s="767"/>
      <c r="CH119" s="767"/>
      <c r="CI119" s="767"/>
      <c r="CJ119" s="857"/>
      <c r="CK119" s="955"/>
      <c r="CL119" s="843"/>
      <c r="CM119" s="861" t="s">
        <v>453</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384</v>
      </c>
      <c r="DH119" s="783"/>
      <c r="DI119" s="783"/>
      <c r="DJ119" s="783"/>
      <c r="DK119" s="784"/>
      <c r="DL119" s="785" t="s">
        <v>122</v>
      </c>
      <c r="DM119" s="783"/>
      <c r="DN119" s="783"/>
      <c r="DO119" s="783"/>
      <c r="DP119" s="784"/>
      <c r="DQ119" s="785" t="s">
        <v>122</v>
      </c>
      <c r="DR119" s="783"/>
      <c r="DS119" s="783"/>
      <c r="DT119" s="783"/>
      <c r="DU119" s="784"/>
      <c r="DV119" s="871" t="s">
        <v>122</v>
      </c>
      <c r="DW119" s="872"/>
      <c r="DX119" s="872"/>
      <c r="DY119" s="872"/>
      <c r="DZ119" s="873"/>
    </row>
    <row r="120" spans="1:130" s="226" customFormat="1" ht="26.25" customHeight="1">
      <c r="A120" s="840"/>
      <c r="B120" s="841"/>
      <c r="C120" s="844" t="s">
        <v>430</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384</v>
      </c>
      <c r="AB120" s="800"/>
      <c r="AC120" s="800"/>
      <c r="AD120" s="800"/>
      <c r="AE120" s="801"/>
      <c r="AF120" s="802" t="s">
        <v>122</v>
      </c>
      <c r="AG120" s="800"/>
      <c r="AH120" s="800"/>
      <c r="AI120" s="800"/>
      <c r="AJ120" s="801"/>
      <c r="AK120" s="802" t="s">
        <v>122</v>
      </c>
      <c r="AL120" s="800"/>
      <c r="AM120" s="800"/>
      <c r="AN120" s="800"/>
      <c r="AO120" s="801"/>
      <c r="AP120" s="847" t="s">
        <v>122</v>
      </c>
      <c r="AQ120" s="848"/>
      <c r="AR120" s="848"/>
      <c r="AS120" s="848"/>
      <c r="AT120" s="849"/>
      <c r="AU120" s="906" t="s">
        <v>454</v>
      </c>
      <c r="AV120" s="907"/>
      <c r="AW120" s="907"/>
      <c r="AX120" s="907"/>
      <c r="AY120" s="908"/>
      <c r="AZ120" s="883" t="s">
        <v>455</v>
      </c>
      <c r="BA120" s="828"/>
      <c r="BB120" s="828"/>
      <c r="BC120" s="828"/>
      <c r="BD120" s="828"/>
      <c r="BE120" s="828"/>
      <c r="BF120" s="828"/>
      <c r="BG120" s="828"/>
      <c r="BH120" s="828"/>
      <c r="BI120" s="828"/>
      <c r="BJ120" s="828"/>
      <c r="BK120" s="828"/>
      <c r="BL120" s="828"/>
      <c r="BM120" s="828"/>
      <c r="BN120" s="828"/>
      <c r="BO120" s="828"/>
      <c r="BP120" s="829"/>
      <c r="BQ120" s="884">
        <v>4103586</v>
      </c>
      <c r="BR120" s="865"/>
      <c r="BS120" s="865"/>
      <c r="BT120" s="865"/>
      <c r="BU120" s="865"/>
      <c r="BV120" s="865">
        <v>3952644</v>
      </c>
      <c r="BW120" s="865"/>
      <c r="BX120" s="865"/>
      <c r="BY120" s="865"/>
      <c r="BZ120" s="865"/>
      <c r="CA120" s="865">
        <v>3684644</v>
      </c>
      <c r="CB120" s="865"/>
      <c r="CC120" s="865"/>
      <c r="CD120" s="865"/>
      <c r="CE120" s="865"/>
      <c r="CF120" s="889">
        <v>81</v>
      </c>
      <c r="CG120" s="890"/>
      <c r="CH120" s="890"/>
      <c r="CI120" s="890"/>
      <c r="CJ120" s="890"/>
      <c r="CK120" s="891" t="s">
        <v>456</v>
      </c>
      <c r="CL120" s="875"/>
      <c r="CM120" s="875"/>
      <c r="CN120" s="875"/>
      <c r="CO120" s="876"/>
      <c r="CP120" s="895" t="s">
        <v>401</v>
      </c>
      <c r="CQ120" s="896"/>
      <c r="CR120" s="896"/>
      <c r="CS120" s="896"/>
      <c r="CT120" s="896"/>
      <c r="CU120" s="896"/>
      <c r="CV120" s="896"/>
      <c r="CW120" s="896"/>
      <c r="CX120" s="896"/>
      <c r="CY120" s="896"/>
      <c r="CZ120" s="896"/>
      <c r="DA120" s="896"/>
      <c r="DB120" s="896"/>
      <c r="DC120" s="896"/>
      <c r="DD120" s="896"/>
      <c r="DE120" s="896"/>
      <c r="DF120" s="897"/>
      <c r="DG120" s="884">
        <v>2799294</v>
      </c>
      <c r="DH120" s="865"/>
      <c r="DI120" s="865"/>
      <c r="DJ120" s="865"/>
      <c r="DK120" s="865"/>
      <c r="DL120" s="865">
        <v>2872762</v>
      </c>
      <c r="DM120" s="865"/>
      <c r="DN120" s="865"/>
      <c r="DO120" s="865"/>
      <c r="DP120" s="865"/>
      <c r="DQ120" s="865">
        <v>2865516</v>
      </c>
      <c r="DR120" s="865"/>
      <c r="DS120" s="865"/>
      <c r="DT120" s="865"/>
      <c r="DU120" s="865"/>
      <c r="DV120" s="866">
        <v>63</v>
      </c>
      <c r="DW120" s="866"/>
      <c r="DX120" s="866"/>
      <c r="DY120" s="866"/>
      <c r="DZ120" s="867"/>
    </row>
    <row r="121" spans="1:130" s="226" customFormat="1" ht="26.25" customHeight="1">
      <c r="A121" s="840"/>
      <c r="B121" s="841"/>
      <c r="C121" s="886" t="s">
        <v>457</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122</v>
      </c>
      <c r="AB121" s="800"/>
      <c r="AC121" s="800"/>
      <c r="AD121" s="800"/>
      <c r="AE121" s="801"/>
      <c r="AF121" s="802" t="s">
        <v>384</v>
      </c>
      <c r="AG121" s="800"/>
      <c r="AH121" s="800"/>
      <c r="AI121" s="800"/>
      <c r="AJ121" s="801"/>
      <c r="AK121" s="802" t="s">
        <v>122</v>
      </c>
      <c r="AL121" s="800"/>
      <c r="AM121" s="800"/>
      <c r="AN121" s="800"/>
      <c r="AO121" s="801"/>
      <c r="AP121" s="847" t="s">
        <v>122</v>
      </c>
      <c r="AQ121" s="848"/>
      <c r="AR121" s="848"/>
      <c r="AS121" s="848"/>
      <c r="AT121" s="849"/>
      <c r="AU121" s="909"/>
      <c r="AV121" s="910"/>
      <c r="AW121" s="910"/>
      <c r="AX121" s="910"/>
      <c r="AY121" s="911"/>
      <c r="AZ121" s="835" t="s">
        <v>458</v>
      </c>
      <c r="BA121" s="770"/>
      <c r="BB121" s="770"/>
      <c r="BC121" s="770"/>
      <c r="BD121" s="770"/>
      <c r="BE121" s="770"/>
      <c r="BF121" s="770"/>
      <c r="BG121" s="770"/>
      <c r="BH121" s="770"/>
      <c r="BI121" s="770"/>
      <c r="BJ121" s="770"/>
      <c r="BK121" s="770"/>
      <c r="BL121" s="770"/>
      <c r="BM121" s="770"/>
      <c r="BN121" s="770"/>
      <c r="BO121" s="770"/>
      <c r="BP121" s="771"/>
      <c r="BQ121" s="836" t="s">
        <v>122</v>
      </c>
      <c r="BR121" s="837"/>
      <c r="BS121" s="837"/>
      <c r="BT121" s="837"/>
      <c r="BU121" s="837"/>
      <c r="BV121" s="837" t="s">
        <v>122</v>
      </c>
      <c r="BW121" s="837"/>
      <c r="BX121" s="837"/>
      <c r="BY121" s="837"/>
      <c r="BZ121" s="837"/>
      <c r="CA121" s="837" t="s">
        <v>122</v>
      </c>
      <c r="CB121" s="837"/>
      <c r="CC121" s="837"/>
      <c r="CD121" s="837"/>
      <c r="CE121" s="837"/>
      <c r="CF121" s="898" t="s">
        <v>122</v>
      </c>
      <c r="CG121" s="899"/>
      <c r="CH121" s="899"/>
      <c r="CI121" s="899"/>
      <c r="CJ121" s="899"/>
      <c r="CK121" s="892"/>
      <c r="CL121" s="878"/>
      <c r="CM121" s="878"/>
      <c r="CN121" s="878"/>
      <c r="CO121" s="879"/>
      <c r="CP121" s="858" t="s">
        <v>402</v>
      </c>
      <c r="CQ121" s="859"/>
      <c r="CR121" s="859"/>
      <c r="CS121" s="859"/>
      <c r="CT121" s="859"/>
      <c r="CU121" s="859"/>
      <c r="CV121" s="859"/>
      <c r="CW121" s="859"/>
      <c r="CX121" s="859"/>
      <c r="CY121" s="859"/>
      <c r="CZ121" s="859"/>
      <c r="DA121" s="859"/>
      <c r="DB121" s="859"/>
      <c r="DC121" s="859"/>
      <c r="DD121" s="859"/>
      <c r="DE121" s="859"/>
      <c r="DF121" s="860"/>
      <c r="DG121" s="836">
        <v>1000985</v>
      </c>
      <c r="DH121" s="837"/>
      <c r="DI121" s="837"/>
      <c r="DJ121" s="837"/>
      <c r="DK121" s="837"/>
      <c r="DL121" s="837">
        <v>939834</v>
      </c>
      <c r="DM121" s="837"/>
      <c r="DN121" s="837"/>
      <c r="DO121" s="837"/>
      <c r="DP121" s="837"/>
      <c r="DQ121" s="837">
        <v>877485</v>
      </c>
      <c r="DR121" s="837"/>
      <c r="DS121" s="837"/>
      <c r="DT121" s="837"/>
      <c r="DU121" s="837"/>
      <c r="DV121" s="814">
        <v>19.3</v>
      </c>
      <c r="DW121" s="814"/>
      <c r="DX121" s="814"/>
      <c r="DY121" s="814"/>
      <c r="DZ121" s="815"/>
    </row>
    <row r="122" spans="1:130" s="226" customFormat="1" ht="26.25" customHeight="1">
      <c r="A122" s="840"/>
      <c r="B122" s="841"/>
      <c r="C122" s="844" t="s">
        <v>440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122</v>
      </c>
      <c r="AG122" s="800"/>
      <c r="AH122" s="800"/>
      <c r="AI122" s="800"/>
      <c r="AJ122" s="801"/>
      <c r="AK122" s="802" t="s">
        <v>122</v>
      </c>
      <c r="AL122" s="800"/>
      <c r="AM122" s="800"/>
      <c r="AN122" s="800"/>
      <c r="AO122" s="801"/>
      <c r="AP122" s="847" t="s">
        <v>122</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8528772</v>
      </c>
      <c r="BR122" s="868"/>
      <c r="BS122" s="868"/>
      <c r="BT122" s="868"/>
      <c r="BU122" s="868"/>
      <c r="BV122" s="868">
        <v>8179388</v>
      </c>
      <c r="BW122" s="868"/>
      <c r="BX122" s="868"/>
      <c r="BY122" s="868"/>
      <c r="BZ122" s="868"/>
      <c r="CA122" s="868">
        <v>7883843</v>
      </c>
      <c r="CB122" s="868"/>
      <c r="CC122" s="868"/>
      <c r="CD122" s="868"/>
      <c r="CE122" s="868"/>
      <c r="CF122" s="869">
        <v>173.4</v>
      </c>
      <c r="CG122" s="870"/>
      <c r="CH122" s="870"/>
      <c r="CI122" s="870"/>
      <c r="CJ122" s="870"/>
      <c r="CK122" s="892"/>
      <c r="CL122" s="878"/>
      <c r="CM122" s="878"/>
      <c r="CN122" s="878"/>
      <c r="CO122" s="879"/>
      <c r="CP122" s="858" t="s">
        <v>404</v>
      </c>
      <c r="CQ122" s="859"/>
      <c r="CR122" s="859"/>
      <c r="CS122" s="859"/>
      <c r="CT122" s="859"/>
      <c r="CU122" s="859"/>
      <c r="CV122" s="859"/>
      <c r="CW122" s="859"/>
      <c r="CX122" s="859"/>
      <c r="CY122" s="859"/>
      <c r="CZ122" s="859"/>
      <c r="DA122" s="859"/>
      <c r="DB122" s="859"/>
      <c r="DC122" s="859"/>
      <c r="DD122" s="859"/>
      <c r="DE122" s="859"/>
      <c r="DF122" s="860"/>
      <c r="DG122" s="836">
        <v>358468</v>
      </c>
      <c r="DH122" s="837"/>
      <c r="DI122" s="837"/>
      <c r="DJ122" s="837"/>
      <c r="DK122" s="837"/>
      <c r="DL122" s="837">
        <v>352210</v>
      </c>
      <c r="DM122" s="837"/>
      <c r="DN122" s="837"/>
      <c r="DO122" s="837"/>
      <c r="DP122" s="837"/>
      <c r="DQ122" s="837">
        <v>350770</v>
      </c>
      <c r="DR122" s="837"/>
      <c r="DS122" s="837"/>
      <c r="DT122" s="837"/>
      <c r="DU122" s="837"/>
      <c r="DV122" s="814">
        <v>7.7</v>
      </c>
      <c r="DW122" s="814"/>
      <c r="DX122" s="814"/>
      <c r="DY122" s="814"/>
      <c r="DZ122" s="815"/>
    </row>
    <row r="123" spans="1:130" s="226" customFormat="1" ht="26.25" customHeight="1">
      <c r="A123" s="840"/>
      <c r="B123" s="841"/>
      <c r="C123" s="844" t="s">
        <v>446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122</v>
      </c>
      <c r="AB123" s="800"/>
      <c r="AC123" s="800"/>
      <c r="AD123" s="800"/>
      <c r="AE123" s="801"/>
      <c r="AF123" s="802" t="s">
        <v>122</v>
      </c>
      <c r="AG123" s="800"/>
      <c r="AH123" s="800"/>
      <c r="AI123" s="800"/>
      <c r="AJ123" s="801"/>
      <c r="AK123" s="802" t="s">
        <v>122</v>
      </c>
      <c r="AL123" s="800"/>
      <c r="AM123" s="800"/>
      <c r="AN123" s="800"/>
      <c r="AO123" s="801"/>
      <c r="AP123" s="847" t="s">
        <v>122</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460</v>
      </c>
      <c r="BP123" s="901"/>
      <c r="BQ123" s="855">
        <v>12632358</v>
      </c>
      <c r="BR123" s="856"/>
      <c r="BS123" s="856"/>
      <c r="BT123" s="856"/>
      <c r="BU123" s="856"/>
      <c r="BV123" s="856">
        <v>12132032</v>
      </c>
      <c r="BW123" s="856"/>
      <c r="BX123" s="856"/>
      <c r="BY123" s="856"/>
      <c r="BZ123" s="856"/>
      <c r="CA123" s="856">
        <v>11568487</v>
      </c>
      <c r="CB123" s="856"/>
      <c r="CC123" s="856"/>
      <c r="CD123" s="856"/>
      <c r="CE123" s="856"/>
      <c r="CF123" s="766"/>
      <c r="CG123" s="767"/>
      <c r="CH123" s="767"/>
      <c r="CI123" s="767"/>
      <c r="CJ123" s="857"/>
      <c r="CK123" s="892"/>
      <c r="CL123" s="878"/>
      <c r="CM123" s="878"/>
      <c r="CN123" s="878"/>
      <c r="CO123" s="879"/>
      <c r="CP123" s="858" t="s">
        <v>398</v>
      </c>
      <c r="CQ123" s="859"/>
      <c r="CR123" s="859"/>
      <c r="CS123" s="859"/>
      <c r="CT123" s="859"/>
      <c r="CU123" s="859"/>
      <c r="CV123" s="859"/>
      <c r="CW123" s="859"/>
      <c r="CX123" s="859"/>
      <c r="CY123" s="859"/>
      <c r="CZ123" s="859"/>
      <c r="DA123" s="859"/>
      <c r="DB123" s="859"/>
      <c r="DC123" s="859"/>
      <c r="DD123" s="859"/>
      <c r="DE123" s="859"/>
      <c r="DF123" s="860"/>
      <c r="DG123" s="799">
        <v>233595</v>
      </c>
      <c r="DH123" s="800"/>
      <c r="DI123" s="800"/>
      <c r="DJ123" s="800"/>
      <c r="DK123" s="801"/>
      <c r="DL123" s="802">
        <v>202123</v>
      </c>
      <c r="DM123" s="800"/>
      <c r="DN123" s="800"/>
      <c r="DO123" s="800"/>
      <c r="DP123" s="801"/>
      <c r="DQ123" s="802">
        <v>198136</v>
      </c>
      <c r="DR123" s="800"/>
      <c r="DS123" s="800"/>
      <c r="DT123" s="800"/>
      <c r="DU123" s="801"/>
      <c r="DV123" s="847">
        <v>4.4000000000000004</v>
      </c>
      <c r="DW123" s="848"/>
      <c r="DX123" s="848"/>
      <c r="DY123" s="848"/>
      <c r="DZ123" s="849"/>
    </row>
    <row r="124" spans="1:130" s="226" customFormat="1" ht="26.25" customHeight="1" thickBot="1">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427</v>
      </c>
      <c r="AB124" s="800"/>
      <c r="AC124" s="800"/>
      <c r="AD124" s="800"/>
      <c r="AE124" s="801"/>
      <c r="AF124" s="802" t="s">
        <v>122</v>
      </c>
      <c r="AG124" s="800"/>
      <c r="AH124" s="800"/>
      <c r="AI124" s="800"/>
      <c r="AJ124" s="801"/>
      <c r="AK124" s="802" t="s">
        <v>122</v>
      </c>
      <c r="AL124" s="800"/>
      <c r="AM124" s="800"/>
      <c r="AN124" s="800"/>
      <c r="AO124" s="801"/>
      <c r="AP124" s="847" t="s">
        <v>122</v>
      </c>
      <c r="AQ124" s="848"/>
      <c r="AR124" s="848"/>
      <c r="AS124" s="848"/>
      <c r="AT124" s="849"/>
      <c r="AU124" s="850" t="s">
        <v>461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122</v>
      </c>
      <c r="BR124" s="854"/>
      <c r="BS124" s="854"/>
      <c r="BT124" s="854"/>
      <c r="BU124" s="854"/>
      <c r="BV124" s="854" t="s">
        <v>122</v>
      </c>
      <c r="BW124" s="854"/>
      <c r="BX124" s="854"/>
      <c r="BY124" s="854"/>
      <c r="BZ124" s="854"/>
      <c r="CA124" s="854" t="s">
        <v>122</v>
      </c>
      <c r="CB124" s="854"/>
      <c r="CC124" s="854"/>
      <c r="CD124" s="854"/>
      <c r="CE124" s="854"/>
      <c r="CF124" s="744"/>
      <c r="CG124" s="745"/>
      <c r="CH124" s="745"/>
      <c r="CI124" s="745"/>
      <c r="CJ124" s="885"/>
      <c r="CK124" s="893"/>
      <c r="CL124" s="893"/>
      <c r="CM124" s="893"/>
      <c r="CN124" s="893"/>
      <c r="CO124" s="894"/>
      <c r="CP124" s="858" t="s">
        <v>462</v>
      </c>
      <c r="CQ124" s="859"/>
      <c r="CR124" s="859"/>
      <c r="CS124" s="859"/>
      <c r="CT124" s="859"/>
      <c r="CU124" s="859"/>
      <c r="CV124" s="859"/>
      <c r="CW124" s="859"/>
      <c r="CX124" s="859"/>
      <c r="CY124" s="859"/>
      <c r="CZ124" s="859"/>
      <c r="DA124" s="859"/>
      <c r="DB124" s="859"/>
      <c r="DC124" s="859"/>
      <c r="DD124" s="859"/>
      <c r="DE124" s="859"/>
      <c r="DF124" s="860"/>
      <c r="DG124" s="782" t="s">
        <v>384</v>
      </c>
      <c r="DH124" s="783"/>
      <c r="DI124" s="783"/>
      <c r="DJ124" s="783"/>
      <c r="DK124" s="784"/>
      <c r="DL124" s="785" t="s">
        <v>384</v>
      </c>
      <c r="DM124" s="783"/>
      <c r="DN124" s="783"/>
      <c r="DO124" s="783"/>
      <c r="DP124" s="784"/>
      <c r="DQ124" s="785" t="s">
        <v>122</v>
      </c>
      <c r="DR124" s="783"/>
      <c r="DS124" s="783"/>
      <c r="DT124" s="783"/>
      <c r="DU124" s="784"/>
      <c r="DV124" s="871" t="s">
        <v>463</v>
      </c>
      <c r="DW124" s="872"/>
      <c r="DX124" s="872"/>
      <c r="DY124" s="872"/>
      <c r="DZ124" s="873"/>
    </row>
    <row r="125" spans="1:130" s="226" customFormat="1" ht="26.25" customHeight="1">
      <c r="A125" s="840"/>
      <c r="B125" s="841"/>
      <c r="C125" s="844" t="s">
        <v>451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384</v>
      </c>
      <c r="AB125" s="800"/>
      <c r="AC125" s="800"/>
      <c r="AD125" s="800"/>
      <c r="AE125" s="801"/>
      <c r="AF125" s="802" t="s">
        <v>384</v>
      </c>
      <c r="AG125" s="800"/>
      <c r="AH125" s="800"/>
      <c r="AI125" s="800"/>
      <c r="AJ125" s="801"/>
      <c r="AK125" s="802" t="s">
        <v>122</v>
      </c>
      <c r="AL125" s="800"/>
      <c r="AM125" s="800"/>
      <c r="AN125" s="800"/>
      <c r="AO125" s="801"/>
      <c r="AP125" s="847" t="s">
        <v>122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122</v>
      </c>
      <c r="DH125" s="865"/>
      <c r="DI125" s="865"/>
      <c r="DJ125" s="865"/>
      <c r="DK125" s="865"/>
      <c r="DL125" s="865" t="s">
        <v>384</v>
      </c>
      <c r="DM125" s="865"/>
      <c r="DN125" s="865"/>
      <c r="DO125" s="865"/>
      <c r="DP125" s="865"/>
      <c r="DQ125" s="865" t="s">
        <v>384</v>
      </c>
      <c r="DR125" s="865"/>
      <c r="DS125" s="865"/>
      <c r="DT125" s="865"/>
      <c r="DU125" s="865"/>
      <c r="DV125" s="866" t="s">
        <v>122</v>
      </c>
      <c r="DW125" s="866"/>
      <c r="DX125" s="866"/>
      <c r="DY125" s="866"/>
      <c r="DZ125" s="867"/>
    </row>
    <row r="126" spans="1:130" s="226" customFormat="1" ht="26.25" customHeight="1" thickBot="1">
      <c r="A126" s="840"/>
      <c r="B126" s="841"/>
      <c r="C126" s="844" t="s">
        <v>453</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122</v>
      </c>
      <c r="AB126" s="800"/>
      <c r="AC126" s="800"/>
      <c r="AD126" s="800"/>
      <c r="AE126" s="801"/>
      <c r="AF126" s="802" t="s">
        <v>384</v>
      </c>
      <c r="AG126" s="800"/>
      <c r="AH126" s="800"/>
      <c r="AI126" s="800"/>
      <c r="AJ126" s="801"/>
      <c r="AK126" s="802" t="s">
        <v>122</v>
      </c>
      <c r="AL126" s="800"/>
      <c r="AM126" s="800"/>
      <c r="AN126" s="800"/>
      <c r="AO126" s="801"/>
      <c r="AP126" s="847" t="s">
        <v>122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466</v>
      </c>
      <c r="CQ126" s="770"/>
      <c r="CR126" s="770"/>
      <c r="CS126" s="770"/>
      <c r="CT126" s="770"/>
      <c r="CU126" s="770"/>
      <c r="CV126" s="770"/>
      <c r="CW126" s="770"/>
      <c r="CX126" s="770"/>
      <c r="CY126" s="770"/>
      <c r="CZ126" s="770"/>
      <c r="DA126" s="770"/>
      <c r="DB126" s="770"/>
      <c r="DC126" s="770"/>
      <c r="DD126" s="770"/>
      <c r="DE126" s="770"/>
      <c r="DF126" s="771"/>
      <c r="DG126" s="836" t="s">
        <v>122</v>
      </c>
      <c r="DH126" s="837"/>
      <c r="DI126" s="837"/>
      <c r="DJ126" s="837"/>
      <c r="DK126" s="837"/>
      <c r="DL126" s="837" t="s">
        <v>122</v>
      </c>
      <c r="DM126" s="837"/>
      <c r="DN126" s="837"/>
      <c r="DO126" s="837"/>
      <c r="DP126" s="837"/>
      <c r="DQ126" s="837" t="s">
        <v>384</v>
      </c>
      <c r="DR126" s="837"/>
      <c r="DS126" s="837"/>
      <c r="DT126" s="837"/>
      <c r="DU126" s="837"/>
      <c r="DV126" s="814" t="s">
        <v>122</v>
      </c>
      <c r="DW126" s="814"/>
      <c r="DX126" s="814"/>
      <c r="DY126" s="814"/>
      <c r="DZ126" s="815"/>
    </row>
    <row r="127" spans="1:130" s="226" customFormat="1" ht="26.25" customHeight="1">
      <c r="A127" s="842"/>
      <c r="B127" s="843"/>
      <c r="C127" s="861" t="s">
        <v>467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122</v>
      </c>
      <c r="AB127" s="800"/>
      <c r="AC127" s="800"/>
      <c r="AD127" s="800"/>
      <c r="AE127" s="801"/>
      <c r="AF127" s="802" t="s">
        <v>122</v>
      </c>
      <c r="AG127" s="800"/>
      <c r="AH127" s="800"/>
      <c r="AI127" s="800"/>
      <c r="AJ127" s="801"/>
      <c r="AK127" s="802" t="s">
        <v>122</v>
      </c>
      <c r="AL127" s="800"/>
      <c r="AM127" s="800"/>
      <c r="AN127" s="800"/>
      <c r="AO127" s="801"/>
      <c r="AP127" s="847" t="s">
        <v>122</v>
      </c>
      <c r="AQ127" s="848"/>
      <c r="AR127" s="848"/>
      <c r="AS127" s="848"/>
      <c r="AT127" s="849"/>
      <c r="AU127" s="262"/>
      <c r="AV127" s="262"/>
      <c r="AW127" s="262"/>
      <c r="AX127" s="864" t="s">
        <v>468</v>
      </c>
      <c r="AY127" s="832"/>
      <c r="AZ127" s="832"/>
      <c r="BA127" s="832"/>
      <c r="BB127" s="832"/>
      <c r="BC127" s="832"/>
      <c r="BD127" s="832"/>
      <c r="BE127" s="833"/>
      <c r="BF127" s="831" t="s">
        <v>469</v>
      </c>
      <c r="BG127" s="832"/>
      <c r="BH127" s="832"/>
      <c r="BI127" s="832"/>
      <c r="BJ127" s="832"/>
      <c r="BK127" s="832"/>
      <c r="BL127" s="833"/>
      <c r="BM127" s="831" t="s">
        <v>470</v>
      </c>
      <c r="BN127" s="832"/>
      <c r="BO127" s="832"/>
      <c r="BP127" s="832"/>
      <c r="BQ127" s="832"/>
      <c r="BR127" s="832"/>
      <c r="BS127" s="833"/>
      <c r="BT127" s="831" t="s">
        <v>471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472</v>
      </c>
      <c r="CQ127" s="770"/>
      <c r="CR127" s="770"/>
      <c r="CS127" s="770"/>
      <c r="CT127" s="770"/>
      <c r="CU127" s="770"/>
      <c r="CV127" s="770"/>
      <c r="CW127" s="770"/>
      <c r="CX127" s="770"/>
      <c r="CY127" s="770"/>
      <c r="CZ127" s="770"/>
      <c r="DA127" s="770"/>
      <c r="DB127" s="770"/>
      <c r="DC127" s="770"/>
      <c r="DD127" s="770"/>
      <c r="DE127" s="770"/>
      <c r="DF127" s="771"/>
      <c r="DG127" s="836" t="s">
        <v>384</v>
      </c>
      <c r="DH127" s="837"/>
      <c r="DI127" s="837"/>
      <c r="DJ127" s="837"/>
      <c r="DK127" s="837"/>
      <c r="DL127" s="837" t="s">
        <v>463</v>
      </c>
      <c r="DM127" s="837"/>
      <c r="DN127" s="837"/>
      <c r="DO127" s="837"/>
      <c r="DP127" s="837"/>
      <c r="DQ127" s="837" t="s">
        <v>384</v>
      </c>
      <c r="DR127" s="837"/>
      <c r="DS127" s="837"/>
      <c r="DT127" s="837"/>
      <c r="DU127" s="837"/>
      <c r="DV127" s="814" t="s">
        <v>122</v>
      </c>
      <c r="DW127" s="814"/>
      <c r="DX127" s="814"/>
      <c r="DY127" s="814"/>
      <c r="DZ127" s="815"/>
    </row>
    <row r="128" spans="1:130" s="226" customFormat="1" ht="26.25" customHeight="1" thickBot="1">
      <c r="A128" s="816" t="s">
        <v>473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474</v>
      </c>
      <c r="X128" s="818"/>
      <c r="Y128" s="818"/>
      <c r="Z128" s="819"/>
      <c r="AA128" s="820">
        <v>6092</v>
      </c>
      <c r="AB128" s="821"/>
      <c r="AC128" s="821"/>
      <c r="AD128" s="821"/>
      <c r="AE128" s="822"/>
      <c r="AF128" s="823">
        <v>409</v>
      </c>
      <c r="AG128" s="821"/>
      <c r="AH128" s="821"/>
      <c r="AI128" s="821"/>
      <c r="AJ128" s="822"/>
      <c r="AK128" s="823">
        <v>410</v>
      </c>
      <c r="AL128" s="821"/>
      <c r="AM128" s="821"/>
      <c r="AN128" s="821"/>
      <c r="AO128" s="822"/>
      <c r="AP128" s="824"/>
      <c r="AQ128" s="825"/>
      <c r="AR128" s="825"/>
      <c r="AS128" s="825"/>
      <c r="AT128" s="826"/>
      <c r="AU128" s="262"/>
      <c r="AV128" s="262"/>
      <c r="AW128" s="262"/>
      <c r="AX128" s="827" t="s">
        <v>475</v>
      </c>
      <c r="AY128" s="828"/>
      <c r="AZ128" s="828"/>
      <c r="BA128" s="828"/>
      <c r="BB128" s="828"/>
      <c r="BC128" s="828"/>
      <c r="BD128" s="828"/>
      <c r="BE128" s="829"/>
      <c r="BF128" s="806" t="s">
        <v>122</v>
      </c>
      <c r="BG128" s="807"/>
      <c r="BH128" s="807"/>
      <c r="BI128" s="807"/>
      <c r="BJ128" s="807"/>
      <c r="BK128" s="807"/>
      <c r="BL128" s="830"/>
      <c r="BM128" s="806">
        <v>14.8</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476</v>
      </c>
      <c r="CQ128" s="748"/>
      <c r="CR128" s="748"/>
      <c r="CS128" s="748"/>
      <c r="CT128" s="748"/>
      <c r="CU128" s="748"/>
      <c r="CV128" s="748"/>
      <c r="CW128" s="748"/>
      <c r="CX128" s="748"/>
      <c r="CY128" s="748"/>
      <c r="CZ128" s="748"/>
      <c r="DA128" s="748"/>
      <c r="DB128" s="748"/>
      <c r="DC128" s="748"/>
      <c r="DD128" s="748"/>
      <c r="DE128" s="748"/>
      <c r="DF128" s="749"/>
      <c r="DG128" s="810" t="s">
        <v>122</v>
      </c>
      <c r="DH128" s="811"/>
      <c r="DI128" s="811"/>
      <c r="DJ128" s="811"/>
      <c r="DK128" s="811"/>
      <c r="DL128" s="811" t="s">
        <v>384</v>
      </c>
      <c r="DM128" s="811"/>
      <c r="DN128" s="811"/>
      <c r="DO128" s="811"/>
      <c r="DP128" s="811"/>
      <c r="DQ128" s="811" t="s">
        <v>122</v>
      </c>
      <c r="DR128" s="811"/>
      <c r="DS128" s="811"/>
      <c r="DT128" s="811"/>
      <c r="DU128" s="811"/>
      <c r="DV128" s="812" t="s">
        <v>122</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477</v>
      </c>
      <c r="X129" s="797"/>
      <c r="Y129" s="797"/>
      <c r="Z129" s="798"/>
      <c r="AA129" s="799">
        <v>5374419</v>
      </c>
      <c r="AB129" s="800"/>
      <c r="AC129" s="800"/>
      <c r="AD129" s="800"/>
      <c r="AE129" s="801"/>
      <c r="AF129" s="802">
        <v>5287562</v>
      </c>
      <c r="AG129" s="800"/>
      <c r="AH129" s="800"/>
      <c r="AI129" s="800"/>
      <c r="AJ129" s="801"/>
      <c r="AK129" s="802">
        <v>5322169</v>
      </c>
      <c r="AL129" s="800"/>
      <c r="AM129" s="800"/>
      <c r="AN129" s="800"/>
      <c r="AO129" s="801"/>
      <c r="AP129" s="803"/>
      <c r="AQ129" s="804"/>
      <c r="AR129" s="804"/>
      <c r="AS129" s="804"/>
      <c r="AT129" s="805"/>
      <c r="AU129" s="264"/>
      <c r="AV129" s="264"/>
      <c r="AW129" s="264"/>
      <c r="AX129" s="769" t="s">
        <v>478</v>
      </c>
      <c r="AY129" s="770"/>
      <c r="AZ129" s="770"/>
      <c r="BA129" s="770"/>
      <c r="BB129" s="770"/>
      <c r="BC129" s="770"/>
      <c r="BD129" s="770"/>
      <c r="BE129" s="771"/>
      <c r="BF129" s="789" t="s">
        <v>122</v>
      </c>
      <c r="BG129" s="790"/>
      <c r="BH129" s="790"/>
      <c r="BI129" s="790"/>
      <c r="BJ129" s="790"/>
      <c r="BK129" s="790"/>
      <c r="BL129" s="791"/>
      <c r="BM129" s="789">
        <v>19.8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479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480</v>
      </c>
      <c r="X130" s="797"/>
      <c r="Y130" s="797"/>
      <c r="Z130" s="798"/>
      <c r="AA130" s="799">
        <v>781843</v>
      </c>
      <c r="AB130" s="800"/>
      <c r="AC130" s="800"/>
      <c r="AD130" s="800"/>
      <c r="AE130" s="801"/>
      <c r="AF130" s="802">
        <v>791987</v>
      </c>
      <c r="AG130" s="800"/>
      <c r="AH130" s="800"/>
      <c r="AI130" s="800"/>
      <c r="AJ130" s="801"/>
      <c r="AK130" s="802">
        <v>775527</v>
      </c>
      <c r="AL130" s="800"/>
      <c r="AM130" s="800"/>
      <c r="AN130" s="800"/>
      <c r="AO130" s="801"/>
      <c r="AP130" s="803"/>
      <c r="AQ130" s="804"/>
      <c r="AR130" s="804"/>
      <c r="AS130" s="804"/>
      <c r="AT130" s="805"/>
      <c r="AU130" s="264"/>
      <c r="AV130" s="264"/>
      <c r="AW130" s="264"/>
      <c r="AX130" s="769" t="s">
        <v>481</v>
      </c>
      <c r="AY130" s="770"/>
      <c r="AZ130" s="770"/>
      <c r="BA130" s="770"/>
      <c r="BB130" s="770"/>
      <c r="BC130" s="770"/>
      <c r="BD130" s="770"/>
      <c r="BE130" s="771"/>
      <c r="BF130" s="772">
        <v>6.2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482</v>
      </c>
      <c r="X131" s="780"/>
      <c r="Y131" s="780"/>
      <c r="Z131" s="781"/>
      <c r="AA131" s="782">
        <v>4592576</v>
      </c>
      <c r="AB131" s="783"/>
      <c r="AC131" s="783"/>
      <c r="AD131" s="783"/>
      <c r="AE131" s="784"/>
      <c r="AF131" s="785">
        <v>4495575</v>
      </c>
      <c r="AG131" s="783"/>
      <c r="AH131" s="783"/>
      <c r="AI131" s="783"/>
      <c r="AJ131" s="784"/>
      <c r="AK131" s="785">
        <v>4546642</v>
      </c>
      <c r="AL131" s="783"/>
      <c r="AM131" s="783"/>
      <c r="AN131" s="783"/>
      <c r="AO131" s="784"/>
      <c r="AP131" s="786"/>
      <c r="AQ131" s="787"/>
      <c r="AR131" s="787"/>
      <c r="AS131" s="787"/>
      <c r="AT131" s="788"/>
      <c r="AU131" s="264"/>
      <c r="AV131" s="264"/>
      <c r="AW131" s="264"/>
      <c r="AX131" s="747" t="s">
        <v>483</v>
      </c>
      <c r="AY131" s="748"/>
      <c r="AZ131" s="748"/>
      <c r="BA131" s="748"/>
      <c r="BB131" s="748"/>
      <c r="BC131" s="748"/>
      <c r="BD131" s="748"/>
      <c r="BE131" s="749"/>
      <c r="BF131" s="750" t="s">
        <v>122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484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485</v>
      </c>
      <c r="W132" s="760"/>
      <c r="X132" s="760"/>
      <c r="Y132" s="760"/>
      <c r="Z132" s="761"/>
      <c r="AA132" s="762">
        <v>5.9264560890000002</v>
      </c>
      <c r="AB132" s="763"/>
      <c r="AC132" s="763"/>
      <c r="AD132" s="763"/>
      <c r="AE132" s="764"/>
      <c r="AF132" s="765">
        <v>6.8385912810000002</v>
      </c>
      <c r="AG132" s="763"/>
      <c r="AH132" s="763"/>
      <c r="AI132" s="763"/>
      <c r="AJ132" s="764"/>
      <c r="AK132" s="765">
        <v>6.0214989440000002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486</v>
      </c>
      <c r="W133" s="739"/>
      <c r="X133" s="739"/>
      <c r="Y133" s="739"/>
      <c r="Z133" s="740"/>
      <c r="AA133" s="741">
        <v>6.9</v>
      </c>
      <c r="AB133" s="742"/>
      <c r="AC133" s="742"/>
      <c r="AD133" s="742"/>
      <c r="AE133" s="743"/>
      <c r="AF133" s="741">
        <v>6.6</v>
      </c>
      <c r="AG133" s="742"/>
      <c r="AH133" s="742"/>
      <c r="AI133" s="742"/>
      <c r="AJ133" s="743"/>
      <c r="AK133" s="741">
        <v>6.2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OTh4r3+ymNOGPmNHpr1j0Xsf5+XURw+aRluKP8RUPbtUJUfxSHWVxkZP9IBKL4YMqMhIy04tENdyOavakCB/Q==" saltValue="30YpRoIykktexEuZ0Qoe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76" zoomScaleNormal="85" zoomScaleSheetLayoutView="100" workbookViewId="0">
      <selection activeCell="CL96" sqref="CL9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vM8FR0TQ7Elr3A/1uhwBAjm5YX1cq/2qYmSe7V8ySXWVp7t2fGWUpZq/6TNtQg/HiXedFyU6VzR1nhGYeD4yQ==" saltValue="FkAEBwv9JZoz/8oJYteo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8"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kEOMKCCanjd5Y5Gz5HMJ1iHH02s7mQwILIuCBApMeVxoO7xr3he7PZa7E49RhnwlUpNSGY/g9a7DpKzNlbedA==" saltValue="7sq5GKZGrWgjOcx1s1uP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490</v>
      </c>
      <c r="AP7" s="283"/>
      <c r="AQ7" s="284" t="s">
        <v>491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492</v>
      </c>
      <c r="AQ8" s="290" t="s">
        <v>493</v>
      </c>
      <c r="AR8" s="291" t="s">
        <v>494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495</v>
      </c>
      <c r="AL9" s="1169"/>
      <c r="AM9" s="1169"/>
      <c r="AN9" s="1170"/>
      <c r="AO9" s="292">
        <v>1190291</v>
      </c>
      <c r="AP9" s="292">
        <v>80311</v>
      </c>
      <c r="AQ9" s="293">
        <v>86936</v>
      </c>
      <c r="AR9" s="294">
        <v>-7.6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496</v>
      </c>
      <c r="AL10" s="1169"/>
      <c r="AM10" s="1169"/>
      <c r="AN10" s="1170"/>
      <c r="AO10" s="295">
        <v>132248</v>
      </c>
      <c r="AP10" s="295">
        <v>8923</v>
      </c>
      <c r="AQ10" s="296">
        <v>8644</v>
      </c>
      <c r="AR10" s="297">
        <v>3.2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497</v>
      </c>
      <c r="AL11" s="1169"/>
      <c r="AM11" s="1169"/>
      <c r="AN11" s="1170"/>
      <c r="AO11" s="295">
        <v>268080</v>
      </c>
      <c r="AP11" s="295">
        <v>18088</v>
      </c>
      <c r="AQ11" s="296">
        <v>14102</v>
      </c>
      <c r="AR11" s="297">
        <v>28.3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498</v>
      </c>
      <c r="AL12" s="1169"/>
      <c r="AM12" s="1169"/>
      <c r="AN12" s="1170"/>
      <c r="AO12" s="295" t="s">
        <v>499</v>
      </c>
      <c r="AP12" s="295" t="s">
        <v>499</v>
      </c>
      <c r="AQ12" s="296">
        <v>665</v>
      </c>
      <c r="AR12" s="297" t="s">
        <v>499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500</v>
      </c>
      <c r="AL13" s="1169"/>
      <c r="AM13" s="1169"/>
      <c r="AN13" s="1170"/>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501</v>
      </c>
      <c r="AL14" s="1169"/>
      <c r="AM14" s="1169"/>
      <c r="AN14" s="1170"/>
      <c r="AO14" s="295">
        <v>38634</v>
      </c>
      <c r="AP14" s="295">
        <v>2607</v>
      </c>
      <c r="AQ14" s="296">
        <v>4315</v>
      </c>
      <c r="AR14" s="297">
        <v>-39.6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502</v>
      </c>
      <c r="AL15" s="1169"/>
      <c r="AM15" s="1169"/>
      <c r="AN15" s="1170"/>
      <c r="AO15" s="295" t="s">
        <v>499</v>
      </c>
      <c r="AP15" s="295" t="s">
        <v>499</v>
      </c>
      <c r="AQ15" s="296">
        <v>2138</v>
      </c>
      <c r="AR15" s="297" t="s">
        <v>499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503</v>
      </c>
      <c r="AL16" s="1172"/>
      <c r="AM16" s="1172"/>
      <c r="AN16" s="1173"/>
      <c r="AO16" s="295">
        <v>-171148</v>
      </c>
      <c r="AP16" s="295">
        <v>-11548</v>
      </c>
      <c r="AQ16" s="296">
        <v>-8691</v>
      </c>
      <c r="AR16" s="297">
        <v>32.9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1458105</v>
      </c>
      <c r="AP17" s="295">
        <v>98381</v>
      </c>
      <c r="AQ17" s="296">
        <v>108111</v>
      </c>
      <c r="AR17" s="297">
        <v>-9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508</v>
      </c>
      <c r="AL21" s="1166"/>
      <c r="AM21" s="1166"/>
      <c r="AN21" s="1167"/>
      <c r="AO21" s="307">
        <v>9.58</v>
      </c>
      <c r="AP21" s="308">
        <v>10.32</v>
      </c>
      <c r="AQ21" s="309">
        <v>-0.74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509</v>
      </c>
      <c r="AL22" s="1166"/>
      <c r="AM22" s="1166"/>
      <c r="AN22" s="1167"/>
      <c r="AO22" s="312">
        <v>97.8</v>
      </c>
      <c r="AP22" s="313">
        <v>96.5</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511</v>
      </c>
      <c r="AO27" s="273"/>
      <c r="AP27" s="273"/>
      <c r="AQ27" s="273"/>
      <c r="AR27" s="273"/>
      <c r="AS27" s="273"/>
      <c r="AT27" s="273"/>
    </row>
    <row r="28" spans="1:46" ht="17.2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490</v>
      </c>
      <c r="AP30" s="283"/>
      <c r="AQ30" s="284" t="s">
        <v>491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492</v>
      </c>
      <c r="AQ31" s="290" t="s">
        <v>493</v>
      </c>
      <c r="AR31" s="291" t="s">
        <v>494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514</v>
      </c>
      <c r="AL32" s="1157"/>
      <c r="AM32" s="1157"/>
      <c r="AN32" s="1158"/>
      <c r="AO32" s="322">
        <v>721349</v>
      </c>
      <c r="AP32" s="322">
        <v>48671</v>
      </c>
      <c r="AQ32" s="323">
        <v>56558</v>
      </c>
      <c r="AR32" s="324">
        <v>-13.9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515</v>
      </c>
      <c r="AL33" s="1157"/>
      <c r="AM33" s="1157"/>
      <c r="AN33" s="1158"/>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516</v>
      </c>
      <c r="AL34" s="1157"/>
      <c r="AM34" s="1157"/>
      <c r="AN34" s="1158"/>
      <c r="AO34" s="322" t="s">
        <v>499</v>
      </c>
      <c r="AP34" s="322" t="s">
        <v>499</v>
      </c>
      <c r="AQ34" s="323">
        <v>4</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517</v>
      </c>
      <c r="AL35" s="1157"/>
      <c r="AM35" s="1157"/>
      <c r="AN35" s="1158"/>
      <c r="AO35" s="322">
        <v>314655</v>
      </c>
      <c r="AP35" s="322">
        <v>21230</v>
      </c>
      <c r="AQ35" s="323">
        <v>21321</v>
      </c>
      <c r="AR35" s="324">
        <v>-0.4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518</v>
      </c>
      <c r="AL36" s="1157"/>
      <c r="AM36" s="1157"/>
      <c r="AN36" s="1158"/>
      <c r="AO36" s="322">
        <v>13709</v>
      </c>
      <c r="AP36" s="322">
        <v>925</v>
      </c>
      <c r="AQ36" s="323">
        <v>3744</v>
      </c>
      <c r="AR36" s="324">
        <v>-75.3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519</v>
      </c>
      <c r="AL37" s="1157"/>
      <c r="AM37" s="1157"/>
      <c r="AN37" s="1158"/>
      <c r="AO37" s="322" t="s">
        <v>499</v>
      </c>
      <c r="AP37" s="322" t="s">
        <v>499</v>
      </c>
      <c r="AQ37" s="323">
        <v>1218</v>
      </c>
      <c r="AR37" s="324" t="s">
        <v>499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520</v>
      </c>
      <c r="AL38" s="1160"/>
      <c r="AM38" s="1160"/>
      <c r="AN38" s="1161"/>
      <c r="AO38" s="325" t="s">
        <v>499</v>
      </c>
      <c r="AP38" s="325" t="s">
        <v>499</v>
      </c>
      <c r="AQ38" s="326">
        <v>4</v>
      </c>
      <c r="AR38" s="314" t="s">
        <v>499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521</v>
      </c>
      <c r="AL39" s="1160"/>
      <c r="AM39" s="1160"/>
      <c r="AN39" s="1161"/>
      <c r="AO39" s="322">
        <v>-410</v>
      </c>
      <c r="AP39" s="322">
        <v>-28</v>
      </c>
      <c r="AQ39" s="323">
        <v>-1519</v>
      </c>
      <c r="AR39" s="324">
        <v>-98.2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522</v>
      </c>
      <c r="AL40" s="1157"/>
      <c r="AM40" s="1157"/>
      <c r="AN40" s="1158"/>
      <c r="AO40" s="322">
        <v>-775527</v>
      </c>
      <c r="AP40" s="322">
        <v>-52326</v>
      </c>
      <c r="AQ40" s="323">
        <v>-54553</v>
      </c>
      <c r="AR40" s="324">
        <v>-4.0999999999999996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295</v>
      </c>
      <c r="AL41" s="1163"/>
      <c r="AM41" s="1163"/>
      <c r="AN41" s="1164"/>
      <c r="AO41" s="322">
        <v>273776</v>
      </c>
      <c r="AP41" s="322">
        <v>18472</v>
      </c>
      <c r="AQ41" s="323">
        <v>26777</v>
      </c>
      <c r="AR41" s="324">
        <v>-31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490</v>
      </c>
      <c r="AN49" s="1151" t="s">
        <v>526</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527</v>
      </c>
      <c r="AO50" s="339" t="s">
        <v>528</v>
      </c>
      <c r="AP50" s="340" t="s">
        <v>529</v>
      </c>
      <c r="AQ50" s="341" t="s">
        <v>530</v>
      </c>
      <c r="AR50" s="342" t="s">
        <v>531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1153432</v>
      </c>
      <c r="AN51" s="344">
        <v>74952</v>
      </c>
      <c r="AO51" s="345">
        <v>59.2</v>
      </c>
      <c r="AP51" s="346">
        <v>81990</v>
      </c>
      <c r="AQ51" s="347">
        <v>16.2</v>
      </c>
      <c r="AR51" s="348">
        <v>43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618487</v>
      </c>
      <c r="AN52" s="352">
        <v>40190</v>
      </c>
      <c r="AO52" s="353">
        <v>33.700000000000003</v>
      </c>
      <c r="AP52" s="354">
        <v>34482</v>
      </c>
      <c r="AQ52" s="355">
        <v>-4.5</v>
      </c>
      <c r="AR52" s="356">
        <v>38.200000000000003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739424</v>
      </c>
      <c r="AN53" s="344">
        <v>48557</v>
      </c>
      <c r="AO53" s="345">
        <v>-35.200000000000003</v>
      </c>
      <c r="AP53" s="346">
        <v>87551</v>
      </c>
      <c r="AQ53" s="347">
        <v>6.8</v>
      </c>
      <c r="AR53" s="348">
        <v>-42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327552</v>
      </c>
      <c r="AN54" s="352">
        <v>21510</v>
      </c>
      <c r="AO54" s="353">
        <v>-46.5</v>
      </c>
      <c r="AP54" s="354">
        <v>43994</v>
      </c>
      <c r="AQ54" s="355">
        <v>27.6</v>
      </c>
      <c r="AR54" s="356">
        <v>-74.099999999999994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617336</v>
      </c>
      <c r="AN55" s="344">
        <v>40883</v>
      </c>
      <c r="AO55" s="345">
        <v>-15.8</v>
      </c>
      <c r="AP55" s="346">
        <v>106092</v>
      </c>
      <c r="AQ55" s="347">
        <v>21.2</v>
      </c>
      <c r="AR55" s="348">
        <v>-37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369963</v>
      </c>
      <c r="AN56" s="352">
        <v>24501</v>
      </c>
      <c r="AO56" s="353">
        <v>13.9</v>
      </c>
      <c r="AP56" s="354">
        <v>44299</v>
      </c>
      <c r="AQ56" s="355">
        <v>0.7</v>
      </c>
      <c r="AR56" s="356">
        <v>13.2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406868</v>
      </c>
      <c r="AN57" s="344">
        <v>27153</v>
      </c>
      <c r="AO57" s="345">
        <v>-33.6</v>
      </c>
      <c r="AP57" s="346">
        <v>78903</v>
      </c>
      <c r="AQ57" s="347">
        <v>-25.6</v>
      </c>
      <c r="AR57" s="348">
        <v>-8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231584</v>
      </c>
      <c r="AN58" s="352">
        <v>15455</v>
      </c>
      <c r="AO58" s="353">
        <v>-36.9</v>
      </c>
      <c r="AP58" s="354">
        <v>49201</v>
      </c>
      <c r="AQ58" s="355">
        <v>11.1</v>
      </c>
      <c r="AR58" s="356">
        <v>-48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334223</v>
      </c>
      <c r="AN59" s="344">
        <v>22551</v>
      </c>
      <c r="AO59" s="345">
        <v>-16.899999999999999</v>
      </c>
      <c r="AP59" s="346">
        <v>82993</v>
      </c>
      <c r="AQ59" s="347">
        <v>5.2</v>
      </c>
      <c r="AR59" s="348">
        <v>-22.1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198065</v>
      </c>
      <c r="AN60" s="352">
        <v>13364</v>
      </c>
      <c r="AO60" s="353">
        <v>-13.5</v>
      </c>
      <c r="AP60" s="354">
        <v>46787</v>
      </c>
      <c r="AQ60" s="355">
        <v>-4.9000000000000004</v>
      </c>
      <c r="AR60" s="356">
        <v>-8.6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650257</v>
      </c>
      <c r="AN61" s="359">
        <v>42819</v>
      </c>
      <c r="AO61" s="360">
        <v>-8.5</v>
      </c>
      <c r="AP61" s="361">
        <v>87506</v>
      </c>
      <c r="AQ61" s="362">
        <v>4.8</v>
      </c>
      <c r="AR61" s="348">
        <v>-13.3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349130</v>
      </c>
      <c r="AN62" s="352">
        <v>23004</v>
      </c>
      <c r="AO62" s="353">
        <v>-9.9</v>
      </c>
      <c r="AP62" s="354">
        <v>43753</v>
      </c>
      <c r="AQ62" s="355">
        <v>6</v>
      </c>
      <c r="AR62" s="356">
        <v>-15.9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HDAuCOepEAkq9wjvekh3basSzDNRAHnRG2HsRiBB+eRo5gmZy2AclFPnUgiuLgVxqrJSlNNeqxCAUgi54Lw5w==" saltValue="dC1Nl2z83k6VYMapDO4x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R9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zkq+MfT6l1FeeG4flu+x8p5Aa8uSdtsKsj7S60WkzdYrJEC4TPGG+SwcopmNQb2gi/JTQYSl48obb/ZuErXqA==" saltValue="7zmbK2xWIXPq7R+R0dyo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7"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g4Ccvb2zF2oa/ZbBf0o/u6zEInRrBOsvVGWcCQDLPAOZom7UoYryUaNxhbKjwSINIRJoC2qTWcEYwqtwZv7xw==" saltValue="Xyx9dnErGY5icDw5dglD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174" t="s">
        <v>3</v>
      </c>
      <c r="D47" s="1174"/>
      <c r="E47" s="1175"/>
      <c r="F47" s="11">
        <v>40.42</v>
      </c>
      <c r="G47" s="12">
        <v>40.14</v>
      </c>
      <c r="H47" s="12">
        <v>38.25</v>
      </c>
      <c r="I47" s="12">
        <v>34.25</v>
      </c>
      <c r="J47" s="13">
        <v>29.64</v>
      </c>
    </row>
    <row r="48" spans="2:10" ht="57.75" customHeight="1">
      <c r="B48" s="14"/>
      <c r="C48" s="1176" t="s">
        <v>4</v>
      </c>
      <c r="D48" s="1176"/>
      <c r="E48" s="1177"/>
      <c r="F48" s="15">
        <v>4.41</v>
      </c>
      <c r="G48" s="16">
        <v>4.71</v>
      </c>
      <c r="H48" s="16">
        <v>5.25</v>
      </c>
      <c r="I48" s="16">
        <v>4.32</v>
      </c>
      <c r="J48" s="17">
        <v>5.26</v>
      </c>
    </row>
    <row r="49" spans="2:10" ht="57.75" customHeight="1" thickBot="1">
      <c r="B49" s="18"/>
      <c r="C49" s="1178" t="s">
        <v>5</v>
      </c>
      <c r="D49" s="1178"/>
      <c r="E49" s="1179"/>
      <c r="F49" s="19">
        <v>2.5099999999999998</v>
      </c>
      <c r="G49" s="20" t="s">
        <v>547</v>
      </c>
      <c r="H49" s="20" t="s">
        <v>548</v>
      </c>
      <c r="I49" s="20" t="s">
        <v>549</v>
      </c>
      <c r="J49" s="21" t="s">
        <v>550</v>
      </c>
    </row>
    <row r="50" spans="2:10" ht="13.5" customHeight="1"/>
    <row r="51" spans="2:10" ht="13.5" hidden="1" customHeight="1"/>
    <row r="52" spans="2:10" ht="13.5" hidden="1" customHeight="1"/>
    <row r="53" spans="2:10" ht="13.5" hidden="1" customHeight="1"/>
  </sheetData>
  <sheetProtection algorithmName="SHA-512" hashValue="onL/EmbIiknLOAxdcFtHluUu8w4yzqbAvy3DF0LQS4MHIh43LdI9Svk3n532BoE8iDlF7WanOz1NgE03nUnX3w==" saltValue="jnL4wZ1A95zy9tiDWx7U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I-soumu</cp:lastModifiedBy>
  <cp:lastPrinted>2019-03-14T06:28:56Z</cp:lastPrinted>
  <dcterms:created xsi:type="dcterms:W3CDTF">2019-02-14T03:29:01Z</dcterms:created>
  <dcterms:modified xsi:type="dcterms:W3CDTF">2019-06-17T04:22:07Z</dcterms:modified>
</cp:coreProperties>
</file>