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wn.taki.mie.jp\flsv\部署別\総務課\06財政係\01 財政\06財政状況資料集\H28決算\"/>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71027"/>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l="1"/>
  <c r="BW34" i="9" s="1"/>
  <c r="BW35" i="9" s="1"/>
  <c r="BW36" i="9" s="1"/>
  <c r="BW37" i="9" s="1"/>
  <c r="BW38" i="9" s="1"/>
  <c r="BW39" i="9" s="1"/>
  <c r="BW40" i="9" s="1"/>
  <c r="BW41" i="9" s="1"/>
  <c r="BW42" i="9" s="1"/>
  <c r="BW43" i="9" s="1"/>
  <c r="BE34" i="9"/>
  <c r="BE35" i="9" s="1"/>
  <c r="CO34" i="9" l="1"/>
</calcChain>
</file>

<file path=xl/sharedStrings.xml><?xml version="1.0" encoding="utf-8"?>
<sst xmlns="http://schemas.openxmlformats.org/spreadsheetml/2006/main" count="1126" uniqueCount="573">
  <si>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</si>
  <si>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</si>
  <si>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</si>
  <si>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</si>
  <si>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</si>
  <si>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</si>
  <si>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</si>
  <si>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</si>
  <si>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</si>
  <si>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</si>
  <si>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</si>
  <si>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</si>
  <si>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</si>
  <si>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</si>
  <si>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</si>
  <si>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</si>
  <si>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</si>
  <si>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</si>
  <si>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</si>
  <si>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</si>
  <si>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</si>
  <si>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</si>
  <si>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</si>
  <si>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</si>
  <si>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</si>
  <si>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</si>
  <si>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</si>
  <si>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</si>
  <si>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</si>
  <si>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</si>
  <si>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</si>
  <si>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</si>
  <si>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</si>
  <si>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</si>
  <si>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</si>
  <si>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</si>
  <si>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</si>
  <si>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</si>
  <si>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</si>
  <si>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</si>
  <si>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</si>
  <si>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</si>
  <si>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</si>
  <si>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</si>
  <si>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</si>
  <si>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</si>
  <si>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</si>
  <si>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</si>
  <si>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</si>
  <si>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</si>
  <si>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</si>
  <si>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</si>
  <si>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</si>
  <si>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</si>
  <si>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</si>
  <si>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</si>
  <si>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</si>
  <si>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</si>
  <si>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</si>
  <si>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</si>
  <si>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</si>
  <si>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</si>
  <si>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</si>
  <si>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</si>
  <si>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</si>
  <si>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</si>
  <si>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</si>
  <si>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</si>
  <si>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</si>
  <si>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</si>
  <si>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</si>
  <si>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</si>
  <si>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</si>
  <si>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</si>
  <si>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</si>
  <si>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</si>
  <si>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</si>
  <si>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</si>
  <si>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</si>
  <si>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</si>
  <si>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</si>
  <si>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</si>
  <si>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</si>
  <si>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</si>
  <si>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</si>
  <si>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</si>
  <si>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</si>
  <si>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</si>
  <si>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</si>
  <si>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</si>
  <si>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</si>
  <si>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</si>
  <si>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</si>
  <si>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</si>
  <si>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</si>
  <si>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</si>
  <si>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</si>
  <si>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</si>
  <si>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</si>
  <si>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</si>
  <si>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</si>
  <si>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</si>
  <si>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</si>
  <si>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</si>
  <si>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</si>
  <si>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</si>
  <si>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</si>
  <si>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</si>
  <si>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</si>
  <si>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</si>
  <si>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</si>
  <si>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</si>
  <si>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</si>
  <si>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</si>
  <si>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</si>
  <si>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</si>
  <si>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</si>
  <si>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</si>
  <si>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</si>
  <si>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</si>
  <si>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</si>
  <si>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</si>
  <si>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</si>
  <si>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</si>
  <si>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</si>
  <si>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</si>
  <si>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</si>
  <si>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</si>
  <si>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</si>
  <si>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</si>
  <si>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</si>
  <si>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</si>
  <si>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</si>
  <si>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</si>
  <si>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</si>
  <si>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</si>
  <si>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</si>
  <si>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</si>
  <si>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</si>
  <si>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</si>
  <si>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</si>
  <si>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</si>
  <si>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</si>
  <si>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</si>
  <si>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</si>
  <si>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</si>
  <si>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</si>
  <si>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</si>
  <si>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</si>
  <si>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</si>
  <si>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</si>
  <si>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</si>
  <si>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</si>
  <si>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</si>
  <si>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</si>
  <si>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</si>
  <si>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</si>
  <si>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</si>
  <si>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</si>
  <si>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</si>
  <si>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</si>
  <si>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</si>
  <si>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</si>
  <si>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</si>
  <si>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</si>
  <si>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</si>
  <si>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</si>
  <si>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</si>
  <si>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</si>
  <si>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</si>
  <si>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</si>
  <si>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</si>
  <si>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</si>
  <si>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</si>
  <si>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</si>
  <si>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</si>
  <si>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</si>
  <si>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</si>
  <si>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</si>
  <si>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</si>
  <si>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</si>
  <si>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</si>
  <si>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</si>
  <si>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</si>
  <si>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</si>
  <si>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</si>
  <si>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</si>
  <si>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</si>
  <si>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</si>
  <si>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</si>
  <si>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</si>
  <si>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</si>
  <si>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</si>
  <si>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</si>
  <si>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</si>
  <si>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</si>
  <si>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</si>
  <si>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</si>
  <si>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三重県多気町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</si>
  <si>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</si>
  <si>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</si>
  <si>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</si>
  <si>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</si>
  <si>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</si>
  <si>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</si>
  <si>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</si>
  <si>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</si>
  <si>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</si>
  <si>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</si>
  <si>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</si>
  <si>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</si>
  <si>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</si>
  <si>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</si>
  <si>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</si>
  <si>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</si>
  <si>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</si>
  <si>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</si>
  <si>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</si>
  <si>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</si>
  <si>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</si>
  <si>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</si>
  <si>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</si>
  <si>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</si>
  <si>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</si>
  <si>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</si>
  <si>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</si>
  <si>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</si>
  <si>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</si>
  <si>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</si>
  <si>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</si>
  <si>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</si>
  <si>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</si>
  <si>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</si>
  <si>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</si>
  <si>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</si>
  <si>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</si>
  <si>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</si>
  <si>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</si>
  <si>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</si>
  <si>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</si>
  <si>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</si>
  <si>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</si>
  <si>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</si>
  <si>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</si>
  <si>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</si>
  <si>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</si>
  <si>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</si>
  <si>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</si>
  <si>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</si>
  <si>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</si>
  <si>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</si>
  <si>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</si>
  <si>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</si>
  <si>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</si>
  <si>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</si>
  <si>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</si>
  <si>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</si>
  <si>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</si>
  <si>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</si>
  <si>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</si>
  <si>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</si>
  <si>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</si>
  <si>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</si>
  <si>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</si>
  <si>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</si>
  <si>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</si>
  <si>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</si>
  <si>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</si>
  <si>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</si>
  <si>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</si>
  <si>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</si>
  <si>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</si>
  <si>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</si>
  <si>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</si>
  <si>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</si>
  <si>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</si>
  <si>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</si>
  <si>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</si>
  <si>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</si>
  <si>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</si>
  <si>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</si>
  <si>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</si>
  <si>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</si>
  <si>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</si>
  <si>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</si>
  <si>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</si>
  <si>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</si>
  <si>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</si>
  <si>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</si>
  <si>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</si>
  <si>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</si>
  <si>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</si>
  <si>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</si>
  <si>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</si>
  <si>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</si>
  <si>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</si>
  <si>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</si>
  <si>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</si>
  <si>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</si>
  <si>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</si>
  <si>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</si>
  <si>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</si>
  <si>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</si>
  <si>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</si>
  <si>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</si>
  <si>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</si>
  <si>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</si>
  <si>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</si>
  <si>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</si>
  <si>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</si>
  <si>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</si>
  <si>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</si>
  <si>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</si>
  <si>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</si>
  <si>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</si>
  <si>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</si>
  <si>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</si>
  <si>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</si>
  <si>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</si>
  <si>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</si>
  <si>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</si>
  <si>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</si>
  <si>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</si>
  <si>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</si>
  <si>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</si>
  <si>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</si>
  <si>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</si>
  <si>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</si>
  <si>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</si>
  <si>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</si>
  <si>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</si>
  <si>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</si>
  <si>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</si>
  <si>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</si>
  <si>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</si>
  <si>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</si>
  <si>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</si>
  <si>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</si>
  <si>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</si>
  <si>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</si>
  <si>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</si>
  <si>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</si>
  <si>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</si>
  <si>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</si>
  <si>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</si>
  <si>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</si>
  <si>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</si>
  <si>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</si>
  <si>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三重県多気町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</si>
  <si>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</si>
  <si>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</si>
  <si>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</si>
  <si>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</si>
  <si>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</si>
  <si>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</si>
  <si>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</si>
  <si>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</si>
  <si>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</si>
  <si>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</si>
  <si>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</si>
  <si>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</si>
  <si>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</si>
  <si>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</si>
  <si>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</si>
  <si>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</si>
  <si>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</si>
  <si>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</si>
  <si>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</si>
  <si>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</si>
  <si>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</si>
  <si>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</si>
  <si>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</si>
  <si>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</si>
  <si>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</si>
  <si>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</si>
  <si>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</si>
  <si>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</si>
  <si>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</si>
  <si>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</si>
  <si>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</si>
  <si>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</si>
  <si>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</si>
  <si>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</si>
  <si>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</si>
  <si>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</si>
  <si>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</si>
  <si>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</si>
  <si>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</si>
  <si>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</si>
  <si>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</si>
  <si>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</si>
  <si>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</si>
  <si>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</si>
  <si>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</si>
  <si>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</si>
  <si>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</si>
  <si>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</si>
  <si>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</si>
  <si>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</si>
  <si>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</si>
  <si>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</si>
  <si>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</si>
  <si>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</si>
  <si>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</si>
  <si>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</si>
  <si>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</si>
  <si>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</si>
  <si>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</si>
  <si>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</si>
  <si>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</si>
  <si>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</si>
  <si>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</si>
  <si>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</si>
  <si>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</si>
  <si>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</si>
  <si>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</si>
  <si>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</si>
  <si>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</si>
  <si>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</si>
  <si>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</si>
  <si>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</si>
  <si>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</si>
  <si>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</si>
  <si>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</si>
  <si>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</si>
  <si>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</si>
  <si>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</si>
  <si>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</si>
  <si>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</si>
  <si>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</si>
  <si>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</si>
  <si>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</si>
  <si>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</si>
  <si>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</si>
  <si>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</si>
  <si>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</si>
  <si>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</si>
  <si>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</si>
  <si>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</si>
  <si>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</si>
  <si>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</si>
  <si>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</si>
  <si>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</si>
  <si>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</si>
  <si>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</si>
  <si>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</si>
  <si>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</si>
  <si>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</si>
  <si>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</si>
  <si>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</si>
  <si>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</si>
  <si>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</si>
  <si>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</si>
  <si>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</si>
  <si>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</si>
  <si>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</si>
  <si>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</si>
  <si>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</si>
  <si>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</si>
  <si>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</si>
  <si>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</si>
  <si>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</si>
  <si>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</si>
  <si>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</si>
  <si>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</si>
  <si>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</si>
  <si>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</si>
  <si>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</si>
  <si>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</si>
  <si>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</si>
  <si>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</si>
  <si>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</si>
  <si>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</si>
  <si>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</si>
  <si>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</si>
  <si>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</si>
  <si>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</si>
  <si>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</si>
  <si>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</si>
  <si>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</si>
  <si>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</si>
  <si>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</si>
  <si>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</si>
  <si>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</si>
  <si>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</si>
  <si>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</si>
  <si>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</si>
  <si>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</si>
  <si>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</si>
  <si>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</si>
  <si>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</si>
  <si>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</si>
  <si>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</si>
  <si>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</si>
  <si>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</si>
  <si>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</si>
  <si>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</si>
  <si>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</si>
  <si>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</si>
  <si>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</si>
  <si>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</si>
  <si>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</si>
  <si>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</si>
  <si>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</si>
  <si>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</si>
  <si>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</si>
  <si>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</si>
  <si>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</si>
  <si>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</si>
  <si>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</si>
  <si>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</si>
  <si>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</si>
  <si>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</si>
  <si>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</si>
  <si>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</si>
  <si>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</si>
  <si>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</si>
  <si>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</si>
  <si>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</si>
  <si>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</si>
  <si>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</si>
  <si>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</si>
  <si>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</si>
  <si>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</si>
  <si>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</si>
  <si>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</si>
  <si>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</si>
  <si>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</si>
  <si>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</si>
  <si>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 0.99</t>
  </si>
  <si>
    <t>▲ 5.65</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</si>
  <si>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</si>
  <si>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</si>
  <si>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</si>
  <si>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</si>
  <si>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</si>
  <si>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</si>
  <si>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</si>
  <si>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</si>
  <si>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</si>
  <si>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</si>
  <si>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t>
    <phoneticPr fontId="2"/>
  </si>
  <si>
    <t>-</t>
    <phoneticPr fontId="2"/>
  </si>
  <si>
    <t>三重県多気郡多気町松阪市学校組合一般会計</t>
  </si>
  <si>
    <t>松阪飯多農業共済事務組合農業共済事業特別会計</t>
    <rPh sb="18" eb="20">
      <t>トクベツ</t>
    </rPh>
    <phoneticPr fontId="24"/>
  </si>
  <si>
    <t>松阪地区広域衛生組合一般会計</t>
  </si>
  <si>
    <t>宮川福祉施設組合一般会計</t>
  </si>
  <si>
    <t>宮川福祉施設組合介護サービス事業特別会計</t>
  </si>
  <si>
    <t>三重地方税管理回収機構一般会計</t>
  </si>
  <si>
    <t>三重県地方税管理回収機構滞納整理拡充事業特別会計</t>
    <rPh sb="0" eb="3">
      <t>ミエケン</t>
    </rPh>
    <rPh sb="3" eb="6">
      <t>チホウゼイ</t>
    </rPh>
    <rPh sb="6" eb="8">
      <t>カンリ</t>
    </rPh>
    <rPh sb="8" eb="10">
      <t>カイシュウ</t>
    </rPh>
    <rPh sb="10" eb="12">
      <t>キコウ</t>
    </rPh>
    <rPh sb="12" eb="14">
      <t>タイノウ</t>
    </rPh>
    <rPh sb="14" eb="16">
      <t>セイリ</t>
    </rPh>
    <rPh sb="16" eb="18">
      <t>カクジュウ</t>
    </rPh>
    <rPh sb="18" eb="20">
      <t>ジギョウ</t>
    </rPh>
    <rPh sb="20" eb="22">
      <t>トクベツ</t>
    </rPh>
    <rPh sb="22" eb="24">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</si>
  <si>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</si>
  <si>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</si>
  <si>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</si>
  <si>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</si>
  <si>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</si>
  <si>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</si>
  <si>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</si>
  <si>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</si>
  <si>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</si>
  <si>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</si>
  <si>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</si>
  <si>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</si>
  <si>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</si>
  <si>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</si>
  <si>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</si>
  <si>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</si>
  <si>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</si>
  <si>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</si>
  <si>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</si>
  <si>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</si>
  <si>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〇</t>
    <phoneticPr fontId="2"/>
  </si>
  <si>
    <t>多気東部土地開発公社</t>
    <rPh sb="0" eb="2">
      <t>タキ</t>
    </rPh>
    <rPh sb="2" eb="4">
      <t>トウブ</t>
    </rPh>
    <rPh sb="4" eb="6">
      <t>トチ</t>
    </rPh>
    <rPh sb="6" eb="8">
      <t>カイハツ</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</si>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</sst>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c:ext xmlns:c16="http://schemas.microsoft.com/office/drawing/2014/chart" uri="{C3380CC4-5D6E-409C-BE32-E72D297353CC}">
              <c16:uniqueId val="{00000000-0EE2-42CF-A07A-01E595F18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47079</c:v>
                </c:pt>
                <c:pt idx="1">
                  <c:v>74952</c:v>
                </c:pt>
                <c:pt idx="2">
                  <c:v>48557</c:v>
                </c:pt>
                <c:pt idx="3">
                  <c:v>40883</c:v>
                </c:pt>
                <c:pt idx="4">
                  <c:v>27153</c:v>
                </c:pt>
              </c:numCache>
            </c:numRef>
          </c:val>
          <c:smooth val="0"/>
          <c:extLst>
            <c:ext xmlns:c16="http://schemas.microsoft.com/office/drawing/2014/chart" uri="{C3380CC4-5D6E-409C-BE32-E72D297353CC}">
              <c16:uniqueId val="{00000001-0EE2-42CF-A07A-01E595F1814C}"/>
            </c:ext>
          </c:extLst>
        </c:ser>
        <c:dLbls>
          <c:showLegendKey val="0"/>
          <c:showVal val="0"/>
          <c:showCatName val="0"/>
          <c:showSerName val="0"/>
          <c:showPercent val="0"/>
          <c:showBubbleSize val="0"/>
        </c:dLbls>
        <c:marker val="1"/>
        <c:smooth val="0"/>
        <c:axId val="111897216"/>
        <c:axId val="111903488"/>
      </c:lineChart>
      <c:catAx>
        <c:axId val="111897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03488"/>
        <c:crosses val="autoZero"/>
        <c:auto val="1"/>
        <c:lblAlgn val="ctr"/>
        <c:lblOffset val="100"/>
        <c:tickLblSkip val="1"/>
        <c:tickMarkSkip val="1"/>
        <c:noMultiLvlLbl val="0"/>
      </c:catAx>
      <c:valAx>
        <c:axId val="1119034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97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7.38</c:v>
                </c:pt>
                <c:pt idx="1">
                  <c:v>4.41</c:v>
                </c:pt>
                <c:pt idx="2">
                  <c:v>4.71</c:v>
                </c:pt>
                <c:pt idx="3">
                  <c:v>5.25</c:v>
                </c:pt>
                <c:pt idx="4">
                  <c:v>4.32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35.49</c:v>
                </c:pt>
                <c:pt idx="1">
                  <c:v>40.42</c:v>
                </c:pt>
                <c:pt idx="2">
                  <c:v>40.14</c:v>
                </c:pt>
                <c:pt idx="3">
                  <c:v>38.25</c:v>
                </c:pt>
                <c:pt idx="4">
                  <c:v>34.25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000384"/>
        <c:axId val="12800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4.58</c:v>
                </c:pt>
                <c:pt idx="1">
                  <c:v>2.5099999999999998</c:v>
                </c:pt>
                <c:pt idx="2">
                  <c:v>-0.37</c:v>
                </c:pt>
                <c:pt idx="3">
                  <c:v>-0.99</c:v>
                </c:pt>
                <c:pt idx="4">
                  <c:v>-5.65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000384"/>
        <c:axId val="128002304"/>
      </c:lineChart>
      <c:catAx>
        <c:axId val="1280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02304"/>
        <c:crosses val="autoZero"/>
        <c:auto val="1"/>
        <c:lblAlgn val="ctr"/>
        <c:lblOffset val="100"/>
        <c:tickLblSkip val="1"/>
        <c:tickMarkSkip val="1"/>
        <c:noMultiLvlLbl val="0"/>
      </c:catAx>
      <c:valAx>
        <c:axId val="1280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0.03</c:v>
                </c:pt>
                <c:pt idx="4">
                  <c:v>#N/A</c:v>
                </c:pt>
                <c:pt idx="5">
                  <c:v>0.01</c:v>
                </c:pt>
                <c:pt idx="6">
                  <c:v>#N/A</c:v>
                </c:pt>
                <c:pt idx="7">
                  <c:v>0.03</c:v>
                </c:pt>
                <c:pt idx="8">
                  <c:v>#N/A</c:v>
                </c:pt>
                <c:pt idx="9">
                  <c:v>0.03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0.14000000000000001</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0.16</c:v>
                </c:pt>
                <c:pt idx="4">
                  <c:v>#N/A</c:v>
                </c:pt>
                <c:pt idx="5">
                  <c:v>0.06</c:v>
                </c:pt>
                <c:pt idx="6">
                  <c:v>#N/A</c:v>
                </c:pt>
                <c:pt idx="7">
                  <c:v>0.05</c:v>
                </c:pt>
                <c:pt idx="8">
                  <c:v>#N/A</c:v>
                </c:pt>
                <c:pt idx="9">
                  <c:v>0.12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1.03</c:v>
                </c:pt>
                <c:pt idx="2">
                  <c:v>#N/A</c:v>
                </c:pt>
                <c:pt idx="3">
                  <c:v>0.41</c:v>
                </c:pt>
                <c:pt idx="4">
                  <c:v>#N/A</c:v>
                </c:pt>
                <c:pt idx="5">
                  <c:v>0.99</c:v>
                </c:pt>
                <c:pt idx="6">
                  <c:v>#N/A</c:v>
                </c:pt>
                <c:pt idx="7">
                  <c:v>0.57999999999999996</c:v>
                </c:pt>
                <c:pt idx="8">
                  <c:v>#N/A</c:v>
                </c:pt>
                <c:pt idx="9">
                  <c:v>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2.61</c:v>
                </c:pt>
                <c:pt idx="2">
                  <c:v>#N/A</c:v>
                </c:pt>
                <c:pt idx="3">
                  <c:v>2.33</c:v>
                </c:pt>
                <c:pt idx="4">
                  <c:v>#N/A</c:v>
                </c:pt>
                <c:pt idx="5">
                  <c:v>1.58</c:v>
                </c:pt>
                <c:pt idx="6">
                  <c:v>#N/A</c:v>
                </c:pt>
                <c:pt idx="7">
                  <c:v>1.8</c:v>
                </c:pt>
                <c:pt idx="8">
                  <c:v>#N/A</c:v>
                </c:pt>
                <c:pt idx="9">
                  <c:v>1.5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2.57</c:v>
                </c:pt>
                <c:pt idx="2">
                  <c:v>#N/A</c:v>
                </c:pt>
                <c:pt idx="3">
                  <c:v>2.73</c:v>
                </c:pt>
                <c:pt idx="4">
                  <c:v>#N/A</c:v>
                </c:pt>
                <c:pt idx="5">
                  <c:v>2.99</c:v>
                </c:pt>
                <c:pt idx="6">
                  <c:v>#N/A</c:v>
                </c:pt>
                <c:pt idx="7">
                  <c:v>3.25</c:v>
                </c:pt>
                <c:pt idx="8">
                  <c:v>#N/A</c:v>
                </c:pt>
                <c:pt idx="9">
                  <c:v>3.74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7.37</c:v>
                </c:pt>
                <c:pt idx="2">
                  <c:v>#N/A</c:v>
                </c:pt>
                <c:pt idx="3">
                  <c:v>4.38</c:v>
                </c:pt>
                <c:pt idx="4">
                  <c:v>#N/A</c:v>
                </c:pt>
                <c:pt idx="5">
                  <c:v>4.6900000000000004</c:v>
                </c:pt>
                <c:pt idx="6">
                  <c:v>#N/A</c:v>
                </c:pt>
                <c:pt idx="7">
                  <c:v>5.24</c:v>
                </c:pt>
                <c:pt idx="8">
                  <c:v>#N/A</c:v>
                </c:pt>
                <c:pt idx="9">
                  <c:v>4.3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5.87</c:v>
                </c:pt>
                <c:pt idx="2">
                  <c:v>#N/A</c:v>
                </c:pt>
                <c:pt idx="3">
                  <c:v>7.78</c:v>
                </c:pt>
                <c:pt idx="4">
                  <c:v>#N/A</c:v>
                </c:pt>
                <c:pt idx="5">
                  <c:v>9.51</c:v>
                </c:pt>
                <c:pt idx="6">
                  <c:v>#N/A</c:v>
                </c:pt>
                <c:pt idx="7">
                  <c:v>10.87</c:v>
                </c:pt>
                <c:pt idx="8">
                  <c:v>#N/A</c:v>
                </c:pt>
                <c:pt idx="9">
                  <c:v>12.64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11.05</c:v>
                </c:pt>
                <c:pt idx="2">
                  <c:v>#N/A</c:v>
                </c:pt>
                <c:pt idx="3">
                  <c:v>12.32</c:v>
                </c:pt>
                <c:pt idx="4">
                  <c:v>#N/A</c:v>
                </c:pt>
                <c:pt idx="5">
                  <c:v>14.02</c:v>
                </c:pt>
                <c:pt idx="6">
                  <c:v>#N/A</c:v>
                </c:pt>
                <c:pt idx="7">
                  <c:v>15.89</c:v>
                </c:pt>
                <c:pt idx="8">
                  <c:v>#N/A</c:v>
                </c:pt>
                <c:pt idx="9">
                  <c:v>16.059999999999999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589440"/>
        <c:axId val="132590976"/>
      </c:barChart>
      <c:catAx>
        <c:axId val="13258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90976"/>
        <c:crosses val="autoZero"/>
        <c:auto val="1"/>
        <c:lblAlgn val="ctr"/>
        <c:lblOffset val="100"/>
        <c:tickLblSkip val="1"/>
        <c:tickMarkSkip val="1"/>
        <c:noMultiLvlLbl val="0"/>
      </c:catAx>
      <c:valAx>
        <c:axId val="13259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8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755</c:v>
                </c:pt>
                <c:pt idx="5">
                  <c:v>777</c:v>
                </c:pt>
                <c:pt idx="8">
                  <c:v>820</c:v>
                </c:pt>
                <c:pt idx="11">
                  <c:v>787</c:v>
                </c:pt>
                <c:pt idx="14">
                  <c:v>792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54</c:v>
                </c:pt>
                <c:pt idx="6">
                  <c:v>49</c:v>
                </c:pt>
                <c:pt idx="9">
                  <c:v>34</c:v>
                </c:pt>
                <c:pt idx="12">
                  <c:v>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333</c:v>
                </c:pt>
                <c:pt idx="3">
                  <c:v>325</c:v>
                </c:pt>
                <c:pt idx="6">
                  <c:v>326</c:v>
                </c:pt>
                <c:pt idx="9">
                  <c:v>314</c:v>
                </c:pt>
                <c:pt idx="12">
                  <c:v>324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738</c:v>
                </c:pt>
                <c:pt idx="3">
                  <c:v>749</c:v>
                </c:pt>
                <c:pt idx="6">
                  <c:v>771</c:v>
                </c:pt>
                <c:pt idx="9">
                  <c:v>712</c:v>
                </c:pt>
                <c:pt idx="12">
                  <c:v>760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379776"/>
        <c:axId val="13238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373</c:v>
                </c:pt>
                <c:pt idx="2">
                  <c:v>#N/A</c:v>
                </c:pt>
                <c:pt idx="3">
                  <c:v>#N/A</c:v>
                </c:pt>
                <c:pt idx="4">
                  <c:v>351</c:v>
                </c:pt>
                <c:pt idx="5">
                  <c:v>#N/A</c:v>
                </c:pt>
                <c:pt idx="6">
                  <c:v>#N/A</c:v>
                </c:pt>
                <c:pt idx="7">
                  <c:v>326</c:v>
                </c:pt>
                <c:pt idx="8">
                  <c:v>#N/A</c:v>
                </c:pt>
                <c:pt idx="9">
                  <c:v>#N/A</c:v>
                </c:pt>
                <c:pt idx="10">
                  <c:v>273</c:v>
                </c:pt>
                <c:pt idx="11">
                  <c:v>#N/A</c:v>
                </c:pt>
                <c:pt idx="12">
                  <c:v>#N/A</c:v>
                </c:pt>
                <c:pt idx="13">
                  <c:v>309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379776"/>
        <c:axId val="132381696"/>
      </c:lineChart>
      <c:catAx>
        <c:axId val="1323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81696"/>
        <c:crosses val="autoZero"/>
        <c:auto val="1"/>
        <c:lblAlgn val="ctr"/>
        <c:lblOffset val="100"/>
        <c:tickLblSkip val="1"/>
        <c:tickMarkSkip val="1"/>
        <c:noMultiLvlLbl val="0"/>
      </c:catAx>
      <c:valAx>
        <c:axId val="13238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7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8916</c:v>
                </c:pt>
                <c:pt idx="5">
                  <c:v>8976</c:v>
                </c:pt>
                <c:pt idx="8">
                  <c:v>8765</c:v>
                </c:pt>
                <c:pt idx="11">
                  <c:v>8529</c:v>
                </c:pt>
                <c:pt idx="14">
                  <c:v>8179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3967</c:v>
                </c:pt>
                <c:pt idx="5">
                  <c:v>4272</c:v>
                </c:pt>
                <c:pt idx="8">
                  <c:v>4254</c:v>
                </c:pt>
                <c:pt idx="11">
                  <c:v>4104</c:v>
                </c:pt>
                <c:pt idx="14">
                  <c:v>3953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1552</c:v>
                </c:pt>
                <c:pt idx="3">
                  <c:v>1524</c:v>
                </c:pt>
                <c:pt idx="6">
                  <c:v>1426</c:v>
                </c:pt>
                <c:pt idx="9">
                  <c:v>1375</c:v>
                </c:pt>
                <c:pt idx="12">
                  <c:v>1335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189</c:v>
                </c:pt>
                <c:pt idx="3">
                  <c:v>137</c:v>
                </c:pt>
                <c:pt idx="6">
                  <c:v>101</c:v>
                </c:pt>
                <c:pt idx="9">
                  <c:v>82</c:v>
                </c:pt>
                <c:pt idx="12">
                  <c:v>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4642</c:v>
                </c:pt>
                <c:pt idx="3">
                  <c:v>4534</c:v>
                </c:pt>
                <c:pt idx="6">
                  <c:v>4467</c:v>
                </c:pt>
                <c:pt idx="9">
                  <c:v>4392</c:v>
                </c:pt>
                <c:pt idx="12">
                  <c:v>4367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583</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7105</c:v>
                </c:pt>
                <c:pt idx="3">
                  <c:v>7341</c:v>
                </c:pt>
                <c:pt idx="6">
                  <c:v>6860</c:v>
                </c:pt>
                <c:pt idx="9">
                  <c:v>6521</c:v>
                </c:pt>
                <c:pt idx="12">
                  <c:v>6135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384256"/>
        <c:axId val="13238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1188</c:v>
                </c:pt>
                <c:pt idx="2">
                  <c:v>#N/A</c:v>
                </c:pt>
                <c:pt idx="3">
                  <c:v>#N/A</c:v>
                </c:pt>
                <c:pt idx="4">
                  <c:v>288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384256"/>
        <c:axId val="132386176"/>
      </c:lineChart>
      <c:catAx>
        <c:axId val="1323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386176"/>
        <c:crosses val="autoZero"/>
        <c:auto val="1"/>
        <c:lblAlgn val="ctr"/>
        <c:lblOffset val="100"/>
        <c:tickLblSkip val="1"/>
        <c:tickMarkSkip val="1"/>
        <c:noMultiLvlLbl val="0"/>
      </c:catAx>
      <c:valAx>
        <c:axId val="13238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工業団地内の大型事業所の立地等により類似団体を上回る税収があるが、ここ数年の指数は大きな増減なく推移している。新たに工業団地に立地した企業もあるが、さらなる企業立地を推進し、税収増加及び雇用の確保に努め自主財源の増加を目指し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95779</xdr:rowOff>
    </xdr:from>
    <xdr:to>
      <xdr:col>7</xdr:col>
      <xdr:colOff>152400</xdr:colOff>
      <xdr:row>42</xdr:row>
      <xdr:rowOff>115888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66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95779</xdr:rowOff>
    </xdr:from>
    <xdr:to>
      <xdr:col>6</xdr:col>
      <xdr:colOff>0</xdr:colOff>
      <xdr:row>42</xdr:row>
      <xdr:rowOff>95779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95779</xdr:rowOff>
    </xdr:from>
    <xdr:to>
      <xdr:col>4</xdr:col>
      <xdr:colOff>482600</xdr:colOff>
      <xdr:row>42</xdr:row>
      <xdr:rowOff>95779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75671</xdr:rowOff>
    </xdr:from>
    <xdr:to>
      <xdr:col>3</xdr:col>
      <xdr:colOff>279400</xdr:colOff>
      <xdr:row>42</xdr:row>
      <xdr:rowOff>95779</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65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80556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65088</xdr:rowOff>
    </xdr:from>
    <xdr:to>
      <xdr:col>7</xdr:col>
      <xdr:colOff>203200</xdr:colOff>
      <xdr:row>42</xdr:row>
      <xdr:rowOff>166688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81615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44979</xdr:rowOff>
    </xdr:from>
    <xdr:to>
      <xdr:col>6</xdr:col>
      <xdr:colOff>50800</xdr:colOff>
      <xdr:row>42</xdr:row>
      <xdr:rowOff>146579</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156756</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44979</xdr:rowOff>
    </xdr:from>
    <xdr:to>
      <xdr:col>4</xdr:col>
      <xdr:colOff>533400</xdr:colOff>
      <xdr:row>42</xdr:row>
      <xdr:rowOff>146579</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156756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44979</xdr:rowOff>
    </xdr:from>
    <xdr:to>
      <xdr:col>3</xdr:col>
      <xdr:colOff>330200</xdr:colOff>
      <xdr:row>42</xdr:row>
      <xdr:rowOff>146579</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156756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24871</xdr:rowOff>
    </xdr:from>
    <xdr:to>
      <xdr:col>2</xdr:col>
      <xdr:colOff>127000</xdr:colOff>
      <xdr:row>42</xdr:row>
      <xdr:rowOff>126471</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136648</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支出面で公債費の支出が一時的に増加したことにより、経常収支比率が若干上昇している。今後は町村合併により受けていた普通交付税の合併算定替措置の縮減が開始されたことから経常一般財源の減少が見込まれるため、施設維持経費、物件費などの経常経費の削減及び公債費の縮小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87884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50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5504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5504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25146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537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[155,687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水準で推移しているが、全国平均や県平均と比べると上回っており、金額も増加傾向にある。人件費総額は前年度に比べ減少しているが物件費や老朽施設の修繕料が増加している。平成２８年度においても老朽施設の解体を実施したが、今後も公共施設等総合管理計画に基づき施設の統廃合や使用頻度の少ない施設の貸与などを検討し経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65647</xdr:rowOff>
    </xdr:from>
    <xdr:to>
      <xdr:col>7</xdr:col>
      <xdr:colOff>152400</xdr:colOff>
      <xdr:row>82</xdr:row>
      <xdr:rowOff>90945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4547"/>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57333</xdr:rowOff>
    </xdr:from>
    <xdr:to>
      <xdr:col>6</xdr:col>
      <xdr:colOff>0</xdr:colOff>
      <xdr:row>82</xdr:row>
      <xdr:rowOff>65647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6233"/>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57333</xdr:rowOff>
    </xdr:from>
    <xdr:to>
      <xdr:col>4</xdr:col>
      <xdr:colOff>482600</xdr:colOff>
      <xdr:row>82</xdr:row>
      <xdr:rowOff>60537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16233"/>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33004</xdr:rowOff>
    </xdr:from>
    <xdr:to>
      <xdr:col>3</xdr:col>
      <xdr:colOff>279400</xdr:colOff>
      <xdr:row>82</xdr:row>
      <xdr:rowOff>60537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904"/>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40145</xdr:rowOff>
    </xdr:from>
    <xdr:to>
      <xdr:col>7</xdr:col>
      <xdr:colOff>203200</xdr:colOff>
      <xdr:row>82</xdr:row>
      <xdr:rowOff>141745</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14847</xdr:rowOff>
    </xdr:from>
    <xdr:to>
      <xdr:col>6</xdr:col>
      <xdr:colOff>50800</xdr:colOff>
      <xdr:row>82</xdr:row>
      <xdr:rowOff>116447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0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126624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6533</xdr:rowOff>
    </xdr:from>
    <xdr:to>
      <xdr:col>4</xdr:col>
      <xdr:colOff>533400</xdr:colOff>
      <xdr:row>82</xdr:row>
      <xdr:rowOff>108133</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0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118310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9737</xdr:rowOff>
    </xdr:from>
    <xdr:to>
      <xdr:col>3</xdr:col>
      <xdr:colOff>330200</xdr:colOff>
      <xdr:row>82</xdr:row>
      <xdr:rowOff>111337</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121514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153654</xdr:rowOff>
    </xdr:from>
    <xdr:to>
      <xdr:col>2</xdr:col>
      <xdr:colOff>127000</xdr:colOff>
      <xdr:row>82</xdr:row>
      <xdr:rowOff>83804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0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この数年間は大きな増減はないが類似団体を上回る数値での推移が続いている。今後も引き続き適正な給与水準を維持していく。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70358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3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70358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7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85</xdr:row>
      <xdr:rowOff>2794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66392"/>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53612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123444</xdr:rowOff>
    </xdr:from>
    <xdr:to>
      <xdr:col>22</xdr:col>
      <xdr:colOff>254000</xdr:colOff>
      <xdr:row>85</xdr:row>
      <xdr:rowOff>53594</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38371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１月の町村合併後、退職者に対する職員採用数を抑制することにより職員数の削減を行ってきた。平成２７年度以降からは類似団体を下回る水準までに至ったが、全国平均や県平均と比べると高い水準であるため、民間委託の活用や業務の見直しにより職員数の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63204</xdr:rowOff>
    </xdr:from>
    <xdr:to>
      <xdr:col>24</xdr:col>
      <xdr:colOff>558800</xdr:colOff>
      <xdr:row>60</xdr:row>
      <xdr:rowOff>64008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50204"/>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62399</xdr:rowOff>
    </xdr:from>
    <xdr:to>
      <xdr:col>23</xdr:col>
      <xdr:colOff>406400</xdr:colOff>
      <xdr:row>60</xdr:row>
      <xdr:rowOff>63204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939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43900</xdr:rowOff>
    </xdr:from>
    <xdr:to>
      <xdr:col>22</xdr:col>
      <xdr:colOff>203200</xdr:colOff>
      <xdr:row>60</xdr:row>
      <xdr:rowOff>62399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090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43900</xdr:rowOff>
    </xdr:from>
    <xdr:to>
      <xdr:col>21</xdr:col>
      <xdr:colOff>0</xdr:colOff>
      <xdr:row>60</xdr:row>
      <xdr:rowOff>45508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3090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13208</xdr:rowOff>
    </xdr:from>
    <xdr:to>
      <xdr:col>24</xdr:col>
      <xdr:colOff>609600</xdr:colOff>
      <xdr:row>60</xdr:row>
      <xdr:rowOff>114808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29735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12404</xdr:rowOff>
    </xdr:from>
    <xdr:to>
      <xdr:col>23</xdr:col>
      <xdr:colOff>457200</xdr:colOff>
      <xdr:row>60</xdr:row>
      <xdr:rowOff>114004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124181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6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11599</xdr:rowOff>
    </xdr:from>
    <xdr:to>
      <xdr:col>22</xdr:col>
      <xdr:colOff>254000</xdr:colOff>
      <xdr:row>60</xdr:row>
      <xdr:rowOff>113199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97976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164550</xdr:rowOff>
    </xdr:from>
    <xdr:to>
      <xdr:col>21</xdr:col>
      <xdr:colOff>50800</xdr:colOff>
      <xdr:row>60</xdr:row>
      <xdr:rowOff>94700</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79477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166158</xdr:rowOff>
    </xdr:from>
    <xdr:to>
      <xdr:col>19</xdr:col>
      <xdr:colOff>533400</xdr:colOff>
      <xdr:row>60</xdr:row>
      <xdr:rowOff>96308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81085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借入を必要最小限に抑制してきた結果により、年々数値は改善している。今後、義務教育施設など老朽施設の改築工事を控えているが、過大な地方債の借り入れにならないよう事業規模や工法についても検討していく。</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148167</xdr:rowOff>
    </xdr:from>
    <xdr:to>
      <xdr:col>24</xdr:col>
      <xdr:colOff>558800</xdr:colOff>
      <xdr:row>39</xdr:row>
      <xdr:rowOff>16933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110772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110772</xdr:rowOff>
    </xdr:from>
    <xdr:to>
      <xdr:col>22</xdr:col>
      <xdr:colOff>203200</xdr:colOff>
      <xdr:row>40</xdr:row>
      <xdr:rowOff>19755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19755</xdr:rowOff>
    </xdr:from>
    <xdr:to>
      <xdr:col>21</xdr:col>
      <xdr:colOff>0</xdr:colOff>
      <xdr:row>40</xdr:row>
      <xdr:rowOff>73378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7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59972</xdr:rowOff>
    </xdr:from>
    <xdr:to>
      <xdr:col>22</xdr:col>
      <xdr:colOff>254000</xdr:colOff>
      <xdr:row>39</xdr:row>
      <xdr:rowOff>161572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140405</xdr:rowOff>
    </xdr:from>
    <xdr:to>
      <xdr:col>21</xdr:col>
      <xdr:colOff>50800</xdr:colOff>
      <xdr:row>40</xdr:row>
      <xdr:rowOff>70555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80732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22578</xdr:rowOff>
    </xdr:from>
    <xdr:to>
      <xdr:col>19</xdr:col>
      <xdr:colOff>533400</xdr:colOff>
      <xdr:row>40</xdr:row>
      <xdr:rowOff>124178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134355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充当可能財源等が将来負担額を上回り、将来負担比率は算定なしとなっている。主な要因は地方債残高の減少と基金残高が財政規模に対して高水準で推移している為である。今後も将来負担比率が低い水準で維持できるよ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155605</xdr:rowOff>
    </xdr:from>
    <xdr:to>
      <xdr:col>21</xdr:col>
      <xdr:colOff>0</xdr:colOff>
      <xdr:row>15</xdr:row>
      <xdr:rowOff>40217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84455"/>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153731</xdr:rowOff>
    </xdr:from>
    <xdr:to>
      <xdr:col>22</xdr:col>
      <xdr:colOff>254000</xdr:colOff>
      <xdr:row>16</xdr:row>
      <xdr:rowOff>83881</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104805</xdr:rowOff>
    </xdr:from>
    <xdr:to>
      <xdr:col>21</xdr:col>
      <xdr:colOff>50800</xdr:colOff>
      <xdr:row>14</xdr:row>
      <xdr:rowOff>34955</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4351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45132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160867</xdr:rowOff>
    </xdr:from>
    <xdr:to>
      <xdr:col>19</xdr:col>
      <xdr:colOff>533400</xdr:colOff>
      <xdr:row>15</xdr:row>
      <xdr:rowOff>91017</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101194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消防業務を一部事務組合で実施していることから、類似団体と比較しても指標が低くなっている。一般業務においても、適切な職員配置などにより引き続き人件費の抑制に努める。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後に施設の統廃合を進めているが、人口規模に対して公共施設数が多く、施設維持管理経費が多い状態が続いている。公共施設等総合管理計画に基づき人口規模に応じた施設数にしていくと共に経費の削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福祉事務所設置町村であるため、他町村に比べ扶助費の割合が高くなっている。医療費助成や保育関係の経費など子育て関係経費が増加傾向にあるため他の扶助費の事業も含め増加の抑制に努めていく。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35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類似団体及び全国平均を下回っている状況である。割合に占める主たる経費は医療保険、介護保険など特別会計への繰出金である。高齢化が進む中、今後も増加が見込まれるが適正な会計運営に努めていく。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154432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56</xdr:row>
      <xdr:rowOff>154432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5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154432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09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43959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43959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から比率の減少傾向にあるが類似団体と比較すると依然、高い傾向にある。主な要因は下水道事業など公営企業への支出であり今後も維持管理経費の増加が見込まれることため、平成２８年度に料金改定を計画し、平成２９年度から料金値上げを実施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110998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139971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一時的に公債費が増加したが、翌年度には再び減少に転じる見込みである。今後、義務教育施設の改築など多額の地方債借入を必要とする事業が予定されているが、公債費が財政を圧迫することの無いよう中長期的な財政計画を策定し管理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77</xdr:row>
      <xdr:rowOff>37846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89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ほぼ類似団体と同水準である。今後は特に経常経費の増加による財政の硬直が生じないように努めていく。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29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295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45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三重県多気町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51951</xdr:rowOff>
    </xdr:from>
    <xdr:to>
      <xdr:col>4</xdr:col>
      <xdr:colOff>1117600</xdr:colOff>
      <xdr:row>18</xdr:row>
      <xdr:rowOff>70124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5676"/>
          <a:ext cx="6477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50678</xdr:rowOff>
    </xdr:from>
    <xdr:to>
      <xdr:col>4</xdr:col>
      <xdr:colOff>469900</xdr:colOff>
      <xdr:row>18</xdr:row>
      <xdr:rowOff>51951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440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35659</xdr:rowOff>
    </xdr:from>
    <xdr:to>
      <xdr:col>3</xdr:col>
      <xdr:colOff>904875</xdr:colOff>
      <xdr:row>18</xdr:row>
      <xdr:rowOff>50678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9384"/>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31666</xdr:rowOff>
    </xdr:from>
    <xdr:to>
      <xdr:col>3</xdr:col>
      <xdr:colOff>206375</xdr:colOff>
      <xdr:row>18</xdr:row>
      <xdr:rowOff>35659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5391"/>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19324</xdr:rowOff>
    </xdr:from>
    <xdr:to>
      <xdr:col>5</xdr:col>
      <xdr:colOff>34925</xdr:colOff>
      <xdr:row>18</xdr:row>
      <xdr:rowOff>120924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162851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1151</xdr:rowOff>
    </xdr:from>
    <xdr:to>
      <xdr:col>4</xdr:col>
      <xdr:colOff>520700</xdr:colOff>
      <xdr:row>18</xdr:row>
      <xdr:rowOff>102751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87528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171328</xdr:rowOff>
    </xdr:from>
    <xdr:to>
      <xdr:col>3</xdr:col>
      <xdr:colOff>955675</xdr:colOff>
      <xdr:row>18</xdr:row>
      <xdr:rowOff>101478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13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111655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156309</xdr:rowOff>
    </xdr:from>
    <xdr:to>
      <xdr:col>3</xdr:col>
      <xdr:colOff>257175</xdr:colOff>
      <xdr:row>18</xdr:row>
      <xdr:rowOff>86459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11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96636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152316</xdr:rowOff>
    </xdr:from>
    <xdr:to>
      <xdr:col>2</xdr:col>
      <xdr:colOff>692150</xdr:colOff>
      <xdr:row>18</xdr:row>
      <xdr:rowOff>82466</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11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92643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142773</xdr:rowOff>
    </xdr:from>
    <xdr:to>
      <xdr:col>4</xdr:col>
      <xdr:colOff>1117600</xdr:colOff>
      <xdr:row>37</xdr:row>
      <xdr:rowOff>224155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67473"/>
          <a:ext cx="6477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114917</xdr:rowOff>
    </xdr:from>
    <xdr:to>
      <xdr:col>4</xdr:col>
      <xdr:colOff>469900</xdr:colOff>
      <xdr:row>37</xdr:row>
      <xdr:rowOff>224155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39617"/>
          <a:ext cx="698500" cy="109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68283</xdr:rowOff>
    </xdr:from>
    <xdr:to>
      <xdr:col>3</xdr:col>
      <xdr:colOff>904875</xdr:colOff>
      <xdr:row>37</xdr:row>
      <xdr:rowOff>114917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92983"/>
          <a:ext cx="6985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28767</xdr:rowOff>
    </xdr:from>
    <xdr:to>
      <xdr:col>3</xdr:col>
      <xdr:colOff>206375</xdr:colOff>
      <xdr:row>37</xdr:row>
      <xdr:rowOff>68283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53467"/>
          <a:ext cx="698500" cy="3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91973</xdr:rowOff>
    </xdr:from>
    <xdr:to>
      <xdr:col>5</xdr:col>
      <xdr:colOff>34925</xdr:colOff>
      <xdr:row>37</xdr:row>
      <xdr:rowOff>193573</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21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64050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173355</xdr:rowOff>
    </xdr:from>
    <xdr:to>
      <xdr:col>4</xdr:col>
      <xdr:colOff>520700</xdr:colOff>
      <xdr:row>37</xdr:row>
      <xdr:rowOff>274955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29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259732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8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64117</xdr:rowOff>
    </xdr:from>
    <xdr:to>
      <xdr:col>3</xdr:col>
      <xdr:colOff>955675</xdr:colOff>
      <xdr:row>37</xdr:row>
      <xdr:rowOff>165717</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18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150494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7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17483</xdr:rowOff>
    </xdr:from>
    <xdr:to>
      <xdr:col>3</xdr:col>
      <xdr:colOff>257175</xdr:colOff>
      <xdr:row>37</xdr:row>
      <xdr:rowOff>119083</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14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103860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149417</xdr:rowOff>
    </xdr:from>
    <xdr:to>
      <xdr:col>2</xdr:col>
      <xdr:colOff>692150</xdr:colOff>
      <xdr:row>37</xdr:row>
      <xdr:rowOff>79567</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102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64344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8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86044</xdr:rowOff>
    </xdr:from>
    <xdr:to>
      <xdr:col>6</xdr:col>
      <xdr:colOff>511175</xdr:colOff>
      <xdr:row>36</xdr:row>
      <xdr:rowOff>108937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8244"/>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86044</xdr:rowOff>
    </xdr:from>
    <xdr:to>
      <xdr:col>5</xdr:col>
      <xdr:colOff>358775</xdr:colOff>
      <xdr:row>36</xdr:row>
      <xdr:rowOff>113683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8244"/>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101252</xdr:rowOff>
    </xdr:from>
    <xdr:to>
      <xdr:col>4</xdr:col>
      <xdr:colOff>155575</xdr:colOff>
      <xdr:row>36</xdr:row>
      <xdr:rowOff>113683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3452"/>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98302</xdr:rowOff>
    </xdr:from>
    <xdr:to>
      <xdr:col>2</xdr:col>
      <xdr:colOff>638175</xdr:colOff>
      <xdr:row>36</xdr:row>
      <xdr:rowOff>101252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050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58137</xdr:rowOff>
    </xdr:from>
    <xdr:to>
      <xdr:col>6</xdr:col>
      <xdr:colOff>561975</xdr:colOff>
      <xdr:row>36</xdr:row>
      <xdr:rowOff>159737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36564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35244</xdr:rowOff>
    </xdr:from>
    <xdr:to>
      <xdr:col>5</xdr:col>
      <xdr:colOff>409575</xdr:colOff>
      <xdr:row>36</xdr:row>
      <xdr:rowOff>136844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127971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62883</xdr:rowOff>
    </xdr:from>
    <xdr:to>
      <xdr:col>4</xdr:col>
      <xdr:colOff>206375</xdr:colOff>
      <xdr:row>36</xdr:row>
      <xdr:rowOff>164483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2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155610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50452</xdr:rowOff>
    </xdr:from>
    <xdr:to>
      <xdr:col>3</xdr:col>
      <xdr:colOff>3175</xdr:colOff>
      <xdr:row>36</xdr:row>
      <xdr:rowOff>152052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168579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47502</xdr:rowOff>
    </xdr:from>
    <xdr:to>
      <xdr:col>1</xdr:col>
      <xdr:colOff>485775</xdr:colOff>
      <xdr:row>36</xdr:row>
      <xdr:rowOff>149102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140229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154239</xdr:rowOff>
    </xdr:from>
    <xdr:to>
      <xdr:col>6</xdr:col>
      <xdr:colOff>511175</xdr:colOff>
      <xdr:row>58</xdr:row>
      <xdr:rowOff>28334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6889"/>
          <a:ext cx="8382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28334</xdr:rowOff>
    </xdr:from>
    <xdr:to>
      <xdr:col>5</xdr:col>
      <xdr:colOff>358775</xdr:colOff>
      <xdr:row>58</xdr:row>
      <xdr:rowOff>39246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2434"/>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39246</xdr:rowOff>
    </xdr:from>
    <xdr:to>
      <xdr:col>4</xdr:col>
      <xdr:colOff>155575</xdr:colOff>
      <xdr:row>58</xdr:row>
      <xdr:rowOff>48427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3346"/>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48427</xdr:rowOff>
    </xdr:from>
    <xdr:to>
      <xdr:col>2</xdr:col>
      <xdr:colOff>638175</xdr:colOff>
      <xdr:row>58</xdr:row>
      <xdr:rowOff>107825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2527"/>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103439</xdr:rowOff>
    </xdr:from>
    <xdr:to>
      <xdr:col>6</xdr:col>
      <xdr:colOff>561975</xdr:colOff>
      <xdr:row>58</xdr:row>
      <xdr:rowOff>33589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81866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148984</xdr:rowOff>
    </xdr:from>
    <xdr:to>
      <xdr:col>5</xdr:col>
      <xdr:colOff>409575</xdr:colOff>
      <xdr:row>58</xdr:row>
      <xdr:rowOff>79134</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70261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159896</xdr:rowOff>
    </xdr:from>
    <xdr:to>
      <xdr:col>4</xdr:col>
      <xdr:colOff>206375</xdr:colOff>
      <xdr:row>58</xdr:row>
      <xdr:rowOff>90046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81173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169077</xdr:rowOff>
    </xdr:from>
    <xdr:to>
      <xdr:col>3</xdr:col>
      <xdr:colOff>3175</xdr:colOff>
      <xdr:row>58</xdr:row>
      <xdr:rowOff>99227</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9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90354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57025</xdr:rowOff>
    </xdr:from>
    <xdr:to>
      <xdr:col>1</xdr:col>
      <xdr:colOff>485775</xdr:colOff>
      <xdr:row>58</xdr:row>
      <xdr:rowOff>158625</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0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149752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153119</xdr:rowOff>
    </xdr:from>
    <xdr:to>
      <xdr:col>6</xdr:col>
      <xdr:colOff>511175</xdr:colOff>
      <xdr:row>78</xdr:row>
      <xdr:rowOff>22337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4769"/>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158353</xdr:rowOff>
    </xdr:from>
    <xdr:to>
      <xdr:col>5</xdr:col>
      <xdr:colOff>358775</xdr:colOff>
      <xdr:row>78</xdr:row>
      <xdr:rowOff>22337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0003"/>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146924</xdr:rowOff>
    </xdr:from>
    <xdr:to>
      <xdr:col>4</xdr:col>
      <xdr:colOff>155575</xdr:colOff>
      <xdr:row>77</xdr:row>
      <xdr:rowOff>158353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857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47576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34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97065</xdr:rowOff>
    </xdr:from>
    <xdr:to>
      <xdr:col>2</xdr:col>
      <xdr:colOff>638175</xdr:colOff>
      <xdr:row>77</xdr:row>
      <xdr:rowOff>146924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98715"/>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62206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55052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34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102319</xdr:rowOff>
    </xdr:from>
    <xdr:to>
      <xdr:col>6</xdr:col>
      <xdr:colOff>561975</xdr:colOff>
      <xdr:row>78</xdr:row>
      <xdr:rowOff>32469</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80746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142987</xdr:rowOff>
    </xdr:from>
    <xdr:to>
      <xdr:col>5</xdr:col>
      <xdr:colOff>409575</xdr:colOff>
      <xdr:row>78</xdr:row>
      <xdr:rowOff>73137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107553</xdr:rowOff>
    </xdr:from>
    <xdr:to>
      <xdr:col>4</xdr:col>
      <xdr:colOff>206375</xdr:colOff>
      <xdr:row>78</xdr:row>
      <xdr:rowOff>37703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54230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08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96124</xdr:rowOff>
    </xdr:from>
    <xdr:to>
      <xdr:col>3</xdr:col>
      <xdr:colOff>3175</xdr:colOff>
      <xdr:row>78</xdr:row>
      <xdr:rowOff>26274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42801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07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46265</xdr:rowOff>
    </xdr:from>
    <xdr:to>
      <xdr:col>1</xdr:col>
      <xdr:colOff>485775</xdr:colOff>
      <xdr:row>77</xdr:row>
      <xdr:rowOff>147865</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164392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02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93371</xdr:rowOff>
    </xdr:from>
    <xdr:to>
      <xdr:col>6</xdr:col>
      <xdr:colOff>511175</xdr:colOff>
      <xdr:row>97</xdr:row>
      <xdr:rowOff>22200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2571"/>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147453</xdr:rowOff>
    </xdr:from>
    <xdr:to>
      <xdr:col>5</xdr:col>
      <xdr:colOff>358775</xdr:colOff>
      <xdr:row>97</xdr:row>
      <xdr:rowOff>22200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0665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147453</xdr:rowOff>
    </xdr:from>
    <xdr:to>
      <xdr:col>4</xdr:col>
      <xdr:colOff>155575</xdr:colOff>
      <xdr:row>97</xdr:row>
      <xdr:rowOff>82835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06653"/>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82835</xdr:rowOff>
    </xdr:from>
    <xdr:to>
      <xdr:col>2</xdr:col>
      <xdr:colOff>638175</xdr:colOff>
      <xdr:row>97</xdr:row>
      <xdr:rowOff>97523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3485"/>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50792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42571</xdr:rowOff>
    </xdr:from>
    <xdr:to>
      <xdr:col>6</xdr:col>
      <xdr:colOff>561975</xdr:colOff>
      <xdr:row>96</xdr:row>
      <xdr:rowOff>144171</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65448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142850</xdr:rowOff>
    </xdr:from>
    <xdr:to>
      <xdr:col>5</xdr:col>
      <xdr:colOff>409575</xdr:colOff>
      <xdr:row>97</xdr:row>
      <xdr:rowOff>73000</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89527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96653</xdr:rowOff>
    </xdr:from>
    <xdr:to>
      <xdr:col>4</xdr:col>
      <xdr:colOff>206375</xdr:colOff>
      <xdr:row>97</xdr:row>
      <xdr:rowOff>26803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43330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32035</xdr:rowOff>
    </xdr:from>
    <xdr:to>
      <xdr:col>3</xdr:col>
      <xdr:colOff>3175</xdr:colOff>
      <xdr:row>97</xdr:row>
      <xdr:rowOff>133635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150162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46723</xdr:rowOff>
    </xdr:from>
    <xdr:to>
      <xdr:col>1</xdr:col>
      <xdr:colOff>485775</xdr:colOff>
      <xdr:row>97</xdr:row>
      <xdr:rowOff>148323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6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164850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91589</xdr:rowOff>
    </xdr:from>
    <xdr:to>
      <xdr:col>15</xdr:col>
      <xdr:colOff>180975</xdr:colOff>
      <xdr:row>36</xdr:row>
      <xdr:rowOff>129596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3789"/>
          <a:ext cx="8382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91589</xdr:rowOff>
    </xdr:from>
    <xdr:to>
      <xdr:col>14</xdr:col>
      <xdr:colOff>28575</xdr:colOff>
      <xdr:row>36</xdr:row>
      <xdr:rowOff>144556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378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149699</xdr:rowOff>
    </xdr:from>
    <xdr:to>
      <xdr:col>12</xdr:col>
      <xdr:colOff>511175</xdr:colOff>
      <xdr:row>36</xdr:row>
      <xdr:rowOff>144556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50449"/>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149699</xdr:rowOff>
    </xdr:from>
    <xdr:to>
      <xdr:col>11</xdr:col>
      <xdr:colOff>307975</xdr:colOff>
      <xdr:row>36</xdr:row>
      <xdr:rowOff>150582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50449"/>
          <a:ext cx="889000" cy="1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78796</xdr:rowOff>
    </xdr:from>
    <xdr:to>
      <xdr:col>15</xdr:col>
      <xdr:colOff>231775</xdr:colOff>
      <xdr:row>37</xdr:row>
      <xdr:rowOff>8946</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57223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40789</xdr:rowOff>
    </xdr:from>
    <xdr:to>
      <xdr:col>14</xdr:col>
      <xdr:colOff>79375</xdr:colOff>
      <xdr:row>36</xdr:row>
      <xdr:rowOff>142389</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2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158916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93756</xdr:rowOff>
    </xdr:from>
    <xdr:to>
      <xdr:col>12</xdr:col>
      <xdr:colOff>561975</xdr:colOff>
      <xdr:row>37</xdr:row>
      <xdr:rowOff>23906</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2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15033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98899</xdr:rowOff>
    </xdr:from>
    <xdr:to>
      <xdr:col>11</xdr:col>
      <xdr:colOff>358775</xdr:colOff>
      <xdr:row>36</xdr:row>
      <xdr:rowOff>29049</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0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45576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4" y="587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99782</xdr:rowOff>
    </xdr:from>
    <xdr:to>
      <xdr:col>10</xdr:col>
      <xdr:colOff>155575</xdr:colOff>
      <xdr:row>37</xdr:row>
      <xdr:rowOff>29932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46459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13297</xdr:rowOff>
    </xdr:from>
    <xdr:to>
      <xdr:col>15</xdr:col>
      <xdr:colOff>180975</xdr:colOff>
      <xdr:row>59</xdr:row>
      <xdr:rowOff>23760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128847"/>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7450</xdr:rowOff>
    </xdr:from>
    <xdr:to>
      <xdr:col>14</xdr:col>
      <xdr:colOff>28575</xdr:colOff>
      <xdr:row>59</xdr:row>
      <xdr:rowOff>13297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123000"/>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158786</xdr:rowOff>
    </xdr:from>
    <xdr:to>
      <xdr:col>12</xdr:col>
      <xdr:colOff>511175</xdr:colOff>
      <xdr:row>59</xdr:row>
      <xdr:rowOff>7450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102886"/>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158786</xdr:rowOff>
    </xdr:from>
    <xdr:to>
      <xdr:col>11</xdr:col>
      <xdr:colOff>307975</xdr:colOff>
      <xdr:row>59</xdr:row>
      <xdr:rowOff>8575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102886"/>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144410</xdr:rowOff>
    </xdr:from>
    <xdr:to>
      <xdr:col>15</xdr:col>
      <xdr:colOff>231775</xdr:colOff>
      <xdr:row>59</xdr:row>
      <xdr:rowOff>74560</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100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133947</xdr:rowOff>
    </xdr:from>
    <xdr:to>
      <xdr:col>14</xdr:col>
      <xdr:colOff>79375</xdr:colOff>
      <xdr:row>59</xdr:row>
      <xdr:rowOff>64097</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100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55224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128100</xdr:rowOff>
    </xdr:from>
    <xdr:to>
      <xdr:col>12</xdr:col>
      <xdr:colOff>561975</xdr:colOff>
      <xdr:row>59</xdr:row>
      <xdr:rowOff>58250</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100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49377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107986</xdr:rowOff>
    </xdr:from>
    <xdr:to>
      <xdr:col>11</xdr:col>
      <xdr:colOff>358775</xdr:colOff>
      <xdr:row>59</xdr:row>
      <xdr:rowOff>38136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100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29263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129225</xdr:rowOff>
    </xdr:from>
    <xdr:to>
      <xdr:col>10</xdr:col>
      <xdr:colOff>155575</xdr:colOff>
      <xdr:row>59</xdr:row>
      <xdr:rowOff>59375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100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50502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27558</xdr:rowOff>
    </xdr:from>
    <xdr:to>
      <xdr:col>15</xdr:col>
      <xdr:colOff>180975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2108"/>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27558</xdr:rowOff>
    </xdr:from>
    <xdr:to>
      <xdr:col>14</xdr:col>
      <xdr:colOff>28575</xdr:colOff>
      <xdr:row>79</xdr:row>
      <xdr:rowOff>37764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210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97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148208</xdr:rowOff>
    </xdr:from>
    <xdr:to>
      <xdr:col>14</xdr:col>
      <xdr:colOff>79375</xdr:colOff>
      <xdr:row>79</xdr:row>
      <xdr:rowOff>78358</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5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69485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6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158414</xdr:rowOff>
    </xdr:from>
    <xdr:to>
      <xdr:col>12</xdr:col>
      <xdr:colOff>561975</xdr:colOff>
      <xdr:row>79</xdr:row>
      <xdr:rowOff>88564</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79691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7" y="136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64157</xdr:rowOff>
    </xdr:from>
    <xdr:to>
      <xdr:col>15</xdr:col>
      <xdr:colOff>180975</xdr:colOff>
      <xdr:row>98</xdr:row>
      <xdr:rowOff>85737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66257"/>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79341</xdr:rowOff>
    </xdr:from>
    <xdr:to>
      <xdr:col>14</xdr:col>
      <xdr:colOff>28575</xdr:colOff>
      <xdr:row>98</xdr:row>
      <xdr:rowOff>85737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881441"/>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13357</xdr:rowOff>
    </xdr:from>
    <xdr:to>
      <xdr:col>15</xdr:col>
      <xdr:colOff>231775</xdr:colOff>
      <xdr:row>98</xdr:row>
      <xdr:rowOff>114957</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10426700" y="16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99734</xdr:rowOff>
    </xdr:from>
    <xdr:ext cx="534377" cy="259045"/>
    <xdr:sp macro="" textlink="">
      <xdr:nvSpPr>
        <xdr:cNvPr id="462" name="普通建設事業費 （ うち更新整備　）該当値テキスト">
          <a:extLst>
            <a:ext uri="{FF2B5EF4-FFF2-40B4-BE49-F238E27FC236}">
              <a16:creationId xmlns:a16="http://schemas.microsoft.com/office/drawing/2014/main" id="{00000000-0008-0000-0600-0000CE010000}"/>
            </a:ext>
          </a:extLst>
        </xdr:cNvPr>
        <xdr:cNvSpPr txBox="1"/>
      </xdr:nvSpPr>
      <xdr:spPr>
        <a:xfrm>
          <a:off x="10528300" y="167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34937</xdr:rowOff>
    </xdr:from>
    <xdr:to>
      <xdr:col>14</xdr:col>
      <xdr:colOff>79375</xdr:colOff>
      <xdr:row>98</xdr:row>
      <xdr:rowOff>136537</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9588500" y="16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127664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28541</xdr:rowOff>
    </xdr:from>
    <xdr:to>
      <xdr:col>12</xdr:col>
      <xdr:colOff>561975</xdr:colOff>
      <xdr:row>98</xdr:row>
      <xdr:rowOff>130141</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8699500" y="168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121268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9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a:extLst>
            <a:ext uri="{FF2B5EF4-FFF2-40B4-BE49-F238E27FC236}">
              <a16:creationId xmlns:a16="http://schemas.microsoft.com/office/drawing/2014/main" id="{00000000-0008-0000-0600-0000E9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a:extLst>
            <a:ext uri="{FF2B5EF4-FFF2-40B4-BE49-F238E27FC236}">
              <a16:creationId xmlns:a16="http://schemas.microsoft.com/office/drawing/2014/main" id="{00000000-0008-0000-0600-0000EB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138374</xdr:rowOff>
    </xdr:from>
    <xdr:to>
      <xdr:col>23</xdr:col>
      <xdr:colOff>517525</xdr:colOff>
      <xdr:row>38</xdr:row>
      <xdr:rowOff>139403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5481300" y="665347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a:extLst>
            <a:ext uri="{FF2B5EF4-FFF2-40B4-BE49-F238E27FC236}">
              <a16:creationId xmlns:a16="http://schemas.microsoft.com/office/drawing/2014/main" id="{00000000-0008-0000-0600-0000EE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135148</xdr:rowOff>
    </xdr:from>
    <xdr:to>
      <xdr:col>22</xdr:col>
      <xdr:colOff>365125</xdr:colOff>
      <xdr:row>38</xdr:row>
      <xdr:rowOff>138374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4592300" y="6650248"/>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135148</xdr:rowOff>
    </xdr:from>
    <xdr:to>
      <xdr:col>21</xdr:col>
      <xdr:colOff>161925</xdr:colOff>
      <xdr:row>38</xdr:row>
      <xdr:rowOff>139560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3703300" y="665024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138785</xdr:rowOff>
    </xdr:from>
    <xdr:to>
      <xdr:col>19</xdr:col>
      <xdr:colOff>644525</xdr:colOff>
      <xdr:row>38</xdr:row>
      <xdr:rowOff>139560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814300" y="665388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88603</xdr:rowOff>
    </xdr:from>
    <xdr:to>
      <xdr:col>23</xdr:col>
      <xdr:colOff>568325</xdr:colOff>
      <xdr:row>39</xdr:row>
      <xdr:rowOff>18753</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62687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78565" cy="259045"/>
    <xdr:sp macro="" textlink="">
      <xdr:nvSpPr>
        <xdr:cNvPr id="513" name="災害復旧事業費該当値テキスト">
          <a:extLst>
            <a:ext uri="{FF2B5EF4-FFF2-40B4-BE49-F238E27FC236}">
              <a16:creationId xmlns:a16="http://schemas.microsoft.com/office/drawing/2014/main" id="{00000000-0008-0000-0600-000001020000}"/>
            </a:ext>
          </a:extLst>
        </xdr:cNvPr>
        <xdr:cNvSpPr txBox="1"/>
      </xdr:nvSpPr>
      <xdr:spPr>
        <a:xfrm>
          <a:off x="16370300" y="656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87574</xdr:rowOff>
    </xdr:from>
    <xdr:to>
      <xdr:col>22</xdr:col>
      <xdr:colOff>415925</xdr:colOff>
      <xdr:row>39</xdr:row>
      <xdr:rowOff>17724</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5430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8851</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2017" y="669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84348</xdr:rowOff>
    </xdr:from>
    <xdr:to>
      <xdr:col>21</xdr:col>
      <xdr:colOff>212725</xdr:colOff>
      <xdr:row>39</xdr:row>
      <xdr:rowOff>14498</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4541500" y="65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7" y="66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88760</xdr:rowOff>
    </xdr:from>
    <xdr:to>
      <xdr:col>20</xdr:col>
      <xdr:colOff>9525</xdr:colOff>
      <xdr:row>39</xdr:row>
      <xdr:rowOff>18910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3652500" y="66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10037</xdr:rowOff>
    </xdr:from>
    <xdr:ext cx="313932"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46333" y="669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87985</xdr:rowOff>
    </xdr:from>
    <xdr:to>
      <xdr:col>18</xdr:col>
      <xdr:colOff>492125</xdr:colOff>
      <xdr:row>39</xdr:row>
      <xdr:rowOff>18135</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276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9262</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5017" y="6695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1070</xdr:rowOff>
    </xdr:from>
    <xdr:to>
      <xdr:col>23</xdr:col>
      <xdr:colOff>517525</xdr:colOff>
      <xdr:row>77</xdr:row>
      <xdr:rowOff>27991</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5481300" y="13202720"/>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1496</xdr:rowOff>
    </xdr:from>
    <xdr:to>
      <xdr:col>22</xdr:col>
      <xdr:colOff>365125</xdr:colOff>
      <xdr:row>77</xdr:row>
      <xdr:rowOff>27991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4592300" y="13203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1496</xdr:rowOff>
    </xdr:from>
    <xdr:to>
      <xdr:col>21</xdr:col>
      <xdr:colOff>161925</xdr:colOff>
      <xdr:row>77</xdr:row>
      <xdr:rowOff>15470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3703300" y="13203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15470</xdr:rowOff>
    </xdr:from>
    <xdr:to>
      <xdr:col>19</xdr:col>
      <xdr:colOff>644525</xdr:colOff>
      <xdr:row>77</xdr:row>
      <xdr:rowOff>23808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2814300" y="13217120"/>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121720</xdr:rowOff>
    </xdr:from>
    <xdr:to>
      <xdr:col>23</xdr:col>
      <xdr:colOff>568325</xdr:colOff>
      <xdr:row>77</xdr:row>
      <xdr:rowOff>51870</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100147</xdr:rowOff>
    </xdr:from>
    <xdr:ext cx="534377"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31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148641</xdr:rowOff>
    </xdr:from>
    <xdr:to>
      <xdr:col>22</xdr:col>
      <xdr:colOff>415925</xdr:colOff>
      <xdr:row>77</xdr:row>
      <xdr:rowOff>78791</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69918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122146</xdr:rowOff>
    </xdr:from>
    <xdr:to>
      <xdr:col>21</xdr:col>
      <xdr:colOff>212725</xdr:colOff>
      <xdr:row>77</xdr:row>
      <xdr:rowOff>52296</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31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68823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136120</xdr:rowOff>
    </xdr:from>
    <xdr:to>
      <xdr:col>20</xdr:col>
      <xdr:colOff>9525</xdr:colOff>
      <xdr:row>77</xdr:row>
      <xdr:rowOff>66270</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31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57397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2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144458</xdr:rowOff>
    </xdr:from>
    <xdr:to>
      <xdr:col>18</xdr:col>
      <xdr:colOff>492125</xdr:colOff>
      <xdr:row>77</xdr:row>
      <xdr:rowOff>74608</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65735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a:extLst>
            <a:ext uri="{FF2B5EF4-FFF2-40B4-BE49-F238E27FC236}">
              <a16:creationId xmlns:a16="http://schemas.microsoft.com/office/drawing/2014/main" id="{00000000-0008-0000-0600-00008E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a:extLst>
            <a:ext uri="{FF2B5EF4-FFF2-40B4-BE49-F238E27FC236}">
              <a16:creationId xmlns:a16="http://schemas.microsoft.com/office/drawing/2014/main" id="{00000000-0008-0000-0600-000090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71163</xdr:rowOff>
    </xdr:from>
    <xdr:to>
      <xdr:col>23</xdr:col>
      <xdr:colOff>517525</xdr:colOff>
      <xdr:row>99</xdr:row>
      <xdr:rowOff>72856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5481300" y="17044713"/>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a:extLst>
            <a:ext uri="{FF2B5EF4-FFF2-40B4-BE49-F238E27FC236}">
              <a16:creationId xmlns:a16="http://schemas.microsoft.com/office/drawing/2014/main" id="{00000000-0008-0000-0600-000093020000}"/>
            </a:ext>
          </a:extLst>
        </xdr:cNvPr>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67917</xdr:rowOff>
    </xdr:from>
    <xdr:to>
      <xdr:col>22</xdr:col>
      <xdr:colOff>365125</xdr:colOff>
      <xdr:row>99</xdr:row>
      <xdr:rowOff>72856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4592300" y="17041467"/>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57290</xdr:rowOff>
    </xdr:from>
    <xdr:to>
      <xdr:col>21</xdr:col>
      <xdr:colOff>161925</xdr:colOff>
      <xdr:row>99</xdr:row>
      <xdr:rowOff>67917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3703300" y="17030840"/>
          <a:ext cx="889000" cy="1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132957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25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57290</xdr:rowOff>
    </xdr:from>
    <xdr:to>
      <xdr:col>19</xdr:col>
      <xdr:colOff>644525</xdr:colOff>
      <xdr:row>99</xdr:row>
      <xdr:rowOff>70379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2814300" y="17030840"/>
          <a:ext cx="889000" cy="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20363</xdr:rowOff>
    </xdr:from>
    <xdr:to>
      <xdr:col>23</xdr:col>
      <xdr:colOff>568325</xdr:colOff>
      <xdr:row>99</xdr:row>
      <xdr:rowOff>121963</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6268700" y="169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a:extLst>
            <a:ext uri="{FF2B5EF4-FFF2-40B4-BE49-F238E27FC236}">
              <a16:creationId xmlns:a16="http://schemas.microsoft.com/office/drawing/2014/main" id="{00000000-0008-0000-0600-0000A6020000}"/>
            </a:ext>
          </a:extLst>
        </xdr:cNvPr>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22056</xdr:rowOff>
    </xdr:from>
    <xdr:to>
      <xdr:col>22</xdr:col>
      <xdr:colOff>415925</xdr:colOff>
      <xdr:row>99</xdr:row>
      <xdr:rowOff>123656</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5430500" y="169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114783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70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17117</xdr:rowOff>
    </xdr:from>
    <xdr:to>
      <xdr:col>21</xdr:col>
      <xdr:colOff>212725</xdr:colOff>
      <xdr:row>99</xdr:row>
      <xdr:rowOff>118717</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4541500" y="169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109844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8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6490</xdr:rowOff>
    </xdr:from>
    <xdr:to>
      <xdr:col>20</xdr:col>
      <xdr:colOff>9525</xdr:colOff>
      <xdr:row>99</xdr:row>
      <xdr:rowOff>108090</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3652500" y="169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124617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7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19579</xdr:rowOff>
    </xdr:from>
    <xdr:to>
      <xdr:col>18</xdr:col>
      <xdr:colOff>492125</xdr:colOff>
      <xdr:row>99</xdr:row>
      <xdr:rowOff>121179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2763500" y="169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112306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16942</xdr:rowOff>
    </xdr:from>
    <xdr:to>
      <xdr:col>31</xdr:col>
      <xdr:colOff>34925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03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14922</xdr:rowOff>
    </xdr:from>
    <xdr:to>
      <xdr:col>29</xdr:col>
      <xdr:colOff>517525</xdr:colOff>
      <xdr:row>39</xdr:row>
      <xdr:rowOff>16942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70147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139814</xdr:rowOff>
    </xdr:from>
    <xdr:to>
      <xdr:col>28</xdr:col>
      <xdr:colOff>314325</xdr:colOff>
      <xdr:row>39</xdr:row>
      <xdr:rowOff>14922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654914"/>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137592</xdr:rowOff>
    </xdr:from>
    <xdr:to>
      <xdr:col>29</xdr:col>
      <xdr:colOff>568325</xdr:colOff>
      <xdr:row>39</xdr:row>
      <xdr:rowOff>67742</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58869</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135572</xdr:rowOff>
    </xdr:from>
    <xdr:to>
      <xdr:col>28</xdr:col>
      <xdr:colOff>365125</xdr:colOff>
      <xdr:row>39</xdr:row>
      <xdr:rowOff>65722</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56849</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89014</xdr:rowOff>
    </xdr:from>
    <xdr:to>
      <xdr:col>27</xdr:col>
      <xdr:colOff>161925</xdr:colOff>
      <xdr:row>39</xdr:row>
      <xdr:rowOff>19164</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66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35691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115567</xdr:rowOff>
    </xdr:from>
    <xdr:to>
      <xdr:col>32</xdr:col>
      <xdr:colOff>187325</xdr:colOff>
      <xdr:row>53</xdr:row>
      <xdr:rowOff>127323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9030967"/>
          <a:ext cx="838200" cy="1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127323</xdr:rowOff>
    </xdr:from>
    <xdr:to>
      <xdr:col>31</xdr:col>
      <xdr:colOff>34925</xdr:colOff>
      <xdr:row>59</xdr:row>
      <xdr:rowOff>73144</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214173"/>
          <a:ext cx="889000" cy="97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73144</xdr:rowOff>
    </xdr:from>
    <xdr:to>
      <xdr:col>29</xdr:col>
      <xdr:colOff>517525</xdr:colOff>
      <xdr:row>59</xdr:row>
      <xdr:rowOff>73406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8869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86044</xdr:rowOff>
    </xdr:from>
    <xdr:to>
      <xdr:col>28</xdr:col>
      <xdr:colOff>314325</xdr:colOff>
      <xdr:row>59</xdr:row>
      <xdr:rowOff>73406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344344"/>
          <a:ext cx="889000" cy="8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91820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64767</xdr:rowOff>
    </xdr:from>
    <xdr:to>
      <xdr:col>32</xdr:col>
      <xdr:colOff>238125</xdr:colOff>
      <xdr:row>52</xdr:row>
      <xdr:rowOff>166367</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89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87644</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8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76523</xdr:rowOff>
    </xdr:from>
    <xdr:to>
      <xdr:col>31</xdr:col>
      <xdr:colOff>85725</xdr:colOff>
      <xdr:row>54</xdr:row>
      <xdr:rowOff>6673</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9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23200</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89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22344</xdr:rowOff>
    </xdr:from>
    <xdr:to>
      <xdr:col>29</xdr:col>
      <xdr:colOff>568325</xdr:colOff>
      <xdr:row>59</xdr:row>
      <xdr:rowOff>123944</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115071</xdr:rowOff>
    </xdr:from>
    <xdr:ext cx="378565"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5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22606</xdr:rowOff>
    </xdr:from>
    <xdr:to>
      <xdr:col>28</xdr:col>
      <xdr:colOff>365125</xdr:colOff>
      <xdr:row>59</xdr:row>
      <xdr:rowOff>124206</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115333</xdr:rowOff>
    </xdr:from>
    <xdr:ext cx="378565"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6017" y="1023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35244</xdr:rowOff>
    </xdr:from>
    <xdr:to>
      <xdr:col>27</xdr:col>
      <xdr:colOff>161925</xdr:colOff>
      <xdr:row>54</xdr:row>
      <xdr:rowOff>136844</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92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153371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0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67793</xdr:rowOff>
    </xdr:from>
    <xdr:to>
      <xdr:col>32</xdr:col>
      <xdr:colOff>187325</xdr:colOff>
      <xdr:row>77</xdr:row>
      <xdr:rowOff>82195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269443"/>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82195</xdr:rowOff>
    </xdr:from>
    <xdr:to>
      <xdr:col>31</xdr:col>
      <xdr:colOff>34925</xdr:colOff>
      <xdr:row>77</xdr:row>
      <xdr:rowOff>130835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28384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119342</xdr:rowOff>
    </xdr:from>
    <xdr:to>
      <xdr:col>29</xdr:col>
      <xdr:colOff>517525</xdr:colOff>
      <xdr:row>77</xdr:row>
      <xdr:rowOff>130835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3320992"/>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115600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119342</xdr:rowOff>
    </xdr:from>
    <xdr:to>
      <xdr:col>28</xdr:col>
      <xdr:colOff>314325</xdr:colOff>
      <xdr:row>77</xdr:row>
      <xdr:rowOff>167221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3320992"/>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137482</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140364</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16993</xdr:rowOff>
    </xdr:from>
    <xdr:to>
      <xdr:col>32</xdr:col>
      <xdr:colOff>238125</xdr:colOff>
      <xdr:row>77</xdr:row>
      <xdr:rowOff>118593</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166870</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31395</xdr:rowOff>
    </xdr:from>
    <xdr:to>
      <xdr:col>31</xdr:col>
      <xdr:colOff>85725</xdr:colOff>
      <xdr:row>77</xdr:row>
      <xdr:rowOff>132995</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2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124122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80035</xdr:rowOff>
    </xdr:from>
    <xdr:to>
      <xdr:col>29</xdr:col>
      <xdr:colOff>568325</xdr:colOff>
      <xdr:row>78</xdr:row>
      <xdr:rowOff>10185</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68542</xdr:rowOff>
    </xdr:from>
    <xdr:to>
      <xdr:col>28</xdr:col>
      <xdr:colOff>365125</xdr:colOff>
      <xdr:row>77</xdr:row>
      <xdr:rowOff>170142</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2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161269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116421</xdr:rowOff>
    </xdr:from>
    <xdr:to>
      <xdr:col>27</xdr:col>
      <xdr:colOff>161925</xdr:colOff>
      <xdr:row>78</xdr:row>
      <xdr:rowOff>46571</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3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37698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4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・平成２８年度での歳出決算総額に占める住民一人あたり歳出は４９１，８２４円となり、前年度から若干減少している。</a:t>
          </a:r>
        </a:p>
        <a:p>
          <a:r>
            <a:rPr kumimoji="1" lang="ja-JP" altLang="en-US" sz="1300">
              <a:latin typeface="ＭＳ Ｐゴシック"/>
            </a:rPr>
            <a:t>・人件費、物件費については類似団体と比較すると下回っているものの全国平均と比べると高く、町村合併後１１年が経過しているが更なる経費の効率化に取り組む必要がある。</a:t>
          </a:r>
          <a:endParaRPr kumimoji="1" lang="en-US" altLang="ja-JP" sz="1300">
            <a:latin typeface="ＭＳ Ｐゴシック"/>
          </a:endParaRPr>
        </a:p>
        <a:p>
          <a:r>
            <a:rPr kumimoji="1" lang="ja-JP" altLang="en-US" sz="1300">
              <a:latin typeface="ＭＳ Ｐゴシック"/>
            </a:rPr>
            <a:t>・住民の資産形成につながる普通建設事業は類似団体や全国平均と比べるとかなり少ない状況であるが、これは、施設の新規整備から維持修繕、長寿命化へと経費が移行していること及び下水道事業や水道管の敷設替、施設の統合など企業会計のインフラ整備への投資を重点的に実施した為である。</a:t>
          </a:r>
          <a:endParaRPr kumimoji="1" lang="en-US" altLang="ja-JP" sz="1300">
            <a:latin typeface="ＭＳ Ｐゴシック"/>
          </a:endParaRPr>
        </a:p>
        <a:p>
          <a:r>
            <a:rPr kumimoji="1" lang="ja-JP" altLang="en-US" sz="1300">
              <a:latin typeface="ＭＳ Ｐゴシック"/>
            </a:rPr>
            <a:t>・類似団体と比べ高い金額で推移しているのは補助費等である。下水道事業及び水道事業への補助費が増加しており、特に下水道事業については整備に要した起債償還が今後ピークを迎え、また水道事業においては老朽水道管の更新を行っていくことから平成２８年度に料金改定を計画し、平成２９年度から実施している。</a:t>
          </a:r>
        </a:p>
        <a:p>
          <a:r>
            <a:rPr kumimoji="1" lang="ja-JP" altLang="en-US" sz="1300">
              <a:latin typeface="ＭＳ Ｐゴシック"/>
            </a:rPr>
            <a:t>・貸付金が平成２７年度及び平成２８年度では高額で推移している。これは工業団地造成に伴う、工業用水道事業会計と土地開発公社への資金貸付を実施した為である。早期の企業誘致を実現し、適切な償還が行われるよう町の重点事業として取り組んで行く。</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64588</xdr:rowOff>
    </xdr:from>
    <xdr:to>
      <xdr:col>6</xdr:col>
      <xdr:colOff>511175</xdr:colOff>
      <xdr:row>38</xdr:row>
      <xdr:rowOff>170071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79688"/>
          <a:ext cx="8382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64588</xdr:rowOff>
    </xdr:from>
    <xdr:to>
      <xdr:col>5</xdr:col>
      <xdr:colOff>358775</xdr:colOff>
      <xdr:row>38</xdr:row>
      <xdr:rowOff>118636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79688"/>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108513</xdr:rowOff>
    </xdr:from>
    <xdr:to>
      <xdr:col>4</xdr:col>
      <xdr:colOff>155575</xdr:colOff>
      <xdr:row>38</xdr:row>
      <xdr:rowOff>118636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2361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72427</xdr:rowOff>
    </xdr:from>
    <xdr:to>
      <xdr:col>2</xdr:col>
      <xdr:colOff>638175</xdr:colOff>
      <xdr:row>38</xdr:row>
      <xdr:rowOff>108513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87527"/>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21861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158041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119271</xdr:rowOff>
    </xdr:from>
    <xdr:to>
      <xdr:col>6</xdr:col>
      <xdr:colOff>561975</xdr:colOff>
      <xdr:row>39</xdr:row>
      <xdr:rowOff>49421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34198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13788</xdr:rowOff>
    </xdr:from>
    <xdr:to>
      <xdr:col>5</xdr:col>
      <xdr:colOff>409575</xdr:colOff>
      <xdr:row>38</xdr:row>
      <xdr:rowOff>115388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106515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6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67836</xdr:rowOff>
    </xdr:from>
    <xdr:to>
      <xdr:col>4</xdr:col>
      <xdr:colOff>206375</xdr:colOff>
      <xdr:row>38</xdr:row>
      <xdr:rowOff>169436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160563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57713</xdr:rowOff>
    </xdr:from>
    <xdr:to>
      <xdr:col>3</xdr:col>
      <xdr:colOff>3175</xdr:colOff>
      <xdr:row>38</xdr:row>
      <xdr:rowOff>159313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150440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6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21627</xdr:rowOff>
    </xdr:from>
    <xdr:to>
      <xdr:col>1</xdr:col>
      <xdr:colOff>485775</xdr:colOff>
      <xdr:row>38</xdr:row>
      <xdr:rowOff>123227</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114354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6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120946</xdr:rowOff>
    </xdr:from>
    <xdr:to>
      <xdr:col>6</xdr:col>
      <xdr:colOff>511175</xdr:colOff>
      <xdr:row>58</xdr:row>
      <xdr:rowOff>122630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5046"/>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121855</xdr:rowOff>
    </xdr:from>
    <xdr:to>
      <xdr:col>5</xdr:col>
      <xdr:colOff>358775</xdr:colOff>
      <xdr:row>58</xdr:row>
      <xdr:rowOff>122630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595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115060</xdr:rowOff>
    </xdr:from>
    <xdr:to>
      <xdr:col>4</xdr:col>
      <xdr:colOff>155575</xdr:colOff>
      <xdr:row>58</xdr:row>
      <xdr:rowOff>121855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9160"/>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13392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115060</xdr:rowOff>
    </xdr:from>
    <xdr:to>
      <xdr:col>2</xdr:col>
      <xdr:colOff>638175</xdr:colOff>
      <xdr:row>58</xdr:row>
      <xdr:rowOff>127010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9160"/>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70146</xdr:rowOff>
    </xdr:from>
    <xdr:to>
      <xdr:col>6</xdr:col>
      <xdr:colOff>561975</xdr:colOff>
      <xdr:row>59</xdr:row>
      <xdr:rowOff>296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71830</xdr:rowOff>
    </xdr:from>
    <xdr:to>
      <xdr:col>5</xdr:col>
      <xdr:colOff>409575</xdr:colOff>
      <xdr:row>59</xdr:row>
      <xdr:rowOff>1980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71055</xdr:rowOff>
    </xdr:from>
    <xdr:to>
      <xdr:col>4</xdr:col>
      <xdr:colOff>206375</xdr:colOff>
      <xdr:row>59</xdr:row>
      <xdr:rowOff>1205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64260</xdr:rowOff>
    </xdr:from>
    <xdr:to>
      <xdr:col>3</xdr:col>
      <xdr:colOff>3175</xdr:colOff>
      <xdr:row>58</xdr:row>
      <xdr:rowOff>165860</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76210</xdr:rowOff>
    </xdr:from>
    <xdr:to>
      <xdr:col>1</xdr:col>
      <xdr:colOff>485775</xdr:colOff>
      <xdr:row>59</xdr:row>
      <xdr:rowOff>6360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168937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127264</xdr:rowOff>
    </xdr:from>
    <xdr:to>
      <xdr:col>6</xdr:col>
      <xdr:colOff>511175</xdr:colOff>
      <xdr:row>76</xdr:row>
      <xdr:rowOff>129578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57464"/>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127264</xdr:rowOff>
    </xdr:from>
    <xdr:to>
      <xdr:col>5</xdr:col>
      <xdr:colOff>358775</xdr:colOff>
      <xdr:row>77</xdr:row>
      <xdr:rowOff>22120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7464"/>
          <a:ext cx="889000" cy="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22120</xdr:rowOff>
    </xdr:from>
    <xdr:to>
      <xdr:col>4</xdr:col>
      <xdr:colOff>155575</xdr:colOff>
      <xdr:row>77</xdr:row>
      <xdr:rowOff>54713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3770"/>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54713</xdr:rowOff>
    </xdr:from>
    <xdr:to>
      <xdr:col>2</xdr:col>
      <xdr:colOff>638175</xdr:colOff>
      <xdr:row>77</xdr:row>
      <xdr:rowOff>75526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6363"/>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78778</xdr:rowOff>
    </xdr:from>
    <xdr:to>
      <xdr:col>6</xdr:col>
      <xdr:colOff>561975</xdr:colOff>
      <xdr:row>77</xdr:row>
      <xdr:rowOff>8928</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57205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76464</xdr:rowOff>
    </xdr:from>
    <xdr:to>
      <xdr:col>5</xdr:col>
      <xdr:colOff>409575</xdr:colOff>
      <xdr:row>77</xdr:row>
      <xdr:rowOff>6614</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169191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319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142770</xdr:rowOff>
    </xdr:from>
    <xdr:to>
      <xdr:col>4</xdr:col>
      <xdr:colOff>206375</xdr:colOff>
      <xdr:row>77</xdr:row>
      <xdr:rowOff>72920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1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64047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3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3913</xdr:rowOff>
    </xdr:from>
    <xdr:to>
      <xdr:col>3</xdr:col>
      <xdr:colOff>3175</xdr:colOff>
      <xdr:row>77</xdr:row>
      <xdr:rowOff>105513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2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96640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32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24726</xdr:rowOff>
    </xdr:from>
    <xdr:to>
      <xdr:col>1</xdr:col>
      <xdr:colOff>485775</xdr:colOff>
      <xdr:row>77</xdr:row>
      <xdr:rowOff>126326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2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117453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3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28192</xdr:rowOff>
    </xdr:from>
    <xdr:to>
      <xdr:col>6</xdr:col>
      <xdr:colOff>511175</xdr:colOff>
      <xdr:row>98</xdr:row>
      <xdr:rowOff>33809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0292"/>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87269</xdr:rowOff>
    </xdr:from>
    <xdr:to>
      <xdr:col>5</xdr:col>
      <xdr:colOff>358775</xdr:colOff>
      <xdr:row>98</xdr:row>
      <xdr:rowOff>33809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46469"/>
          <a:ext cx="889000" cy="2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87269</xdr:rowOff>
    </xdr:from>
    <xdr:to>
      <xdr:col>4</xdr:col>
      <xdr:colOff>155575</xdr:colOff>
      <xdr:row>97</xdr:row>
      <xdr:rowOff>159147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6469"/>
          <a:ext cx="889000" cy="2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136973</xdr:rowOff>
    </xdr:from>
    <xdr:to>
      <xdr:col>2</xdr:col>
      <xdr:colOff>638175</xdr:colOff>
      <xdr:row>97</xdr:row>
      <xdr:rowOff>159147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76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148842</xdr:rowOff>
    </xdr:from>
    <xdr:to>
      <xdr:col>6</xdr:col>
      <xdr:colOff>561975</xdr:colOff>
      <xdr:row>98</xdr:row>
      <xdr:rowOff>78992</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7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127269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154459</xdr:rowOff>
    </xdr:from>
    <xdr:to>
      <xdr:col>5</xdr:col>
      <xdr:colOff>409575</xdr:colOff>
      <xdr:row>98</xdr:row>
      <xdr:rowOff>84609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7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75736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36469</xdr:rowOff>
    </xdr:from>
    <xdr:to>
      <xdr:col>4</xdr:col>
      <xdr:colOff>206375</xdr:colOff>
      <xdr:row>96</xdr:row>
      <xdr:rowOff>138069</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154596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108347</xdr:rowOff>
    </xdr:from>
    <xdr:to>
      <xdr:col>3</xdr:col>
      <xdr:colOff>3175</xdr:colOff>
      <xdr:row>98</xdr:row>
      <xdr:rowOff>38497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7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29624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86173</xdr:rowOff>
    </xdr:from>
    <xdr:to>
      <xdr:col>1</xdr:col>
      <xdr:colOff>485775</xdr:colOff>
      <xdr:row>98</xdr:row>
      <xdr:rowOff>16323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7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153797</xdr:rowOff>
    </xdr:from>
    <xdr:to>
      <xdr:col>15</xdr:col>
      <xdr:colOff>180975</xdr:colOff>
      <xdr:row>39</xdr:row>
      <xdr:rowOff>6350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889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149034</xdr:rowOff>
    </xdr:from>
    <xdr:to>
      <xdr:col>14</xdr:col>
      <xdr:colOff>28575</xdr:colOff>
      <xdr:row>38</xdr:row>
      <xdr:rowOff>153797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92684"/>
          <a:ext cx="889000" cy="1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113792</xdr:rowOff>
    </xdr:from>
    <xdr:to>
      <xdr:col>12</xdr:col>
      <xdr:colOff>511175</xdr:colOff>
      <xdr:row>37</xdr:row>
      <xdr:rowOff>149034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85992"/>
          <a:ext cx="889000" cy="2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111887</xdr:rowOff>
    </xdr:from>
    <xdr:to>
      <xdr:col>11</xdr:col>
      <xdr:colOff>307975</xdr:colOff>
      <xdr:row>36</xdr:row>
      <xdr:rowOff>113792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8408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127000</xdr:rowOff>
    </xdr:from>
    <xdr:to>
      <xdr:col>15</xdr:col>
      <xdr:colOff>231775</xdr:colOff>
      <xdr:row>39</xdr:row>
      <xdr:rowOff>57150</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41927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102997</xdr:rowOff>
    </xdr:from>
    <xdr:to>
      <xdr:col>14</xdr:col>
      <xdr:colOff>79375</xdr:colOff>
      <xdr:row>39</xdr:row>
      <xdr:rowOff>33147</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24274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98234</xdr:rowOff>
    </xdr:from>
    <xdr:to>
      <xdr:col>12</xdr:col>
      <xdr:colOff>561975</xdr:colOff>
      <xdr:row>38</xdr:row>
      <xdr:rowOff>28384</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19511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7" y="653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62992</xdr:rowOff>
    </xdr:from>
    <xdr:to>
      <xdr:col>11</xdr:col>
      <xdr:colOff>358775</xdr:colOff>
      <xdr:row>36</xdr:row>
      <xdr:rowOff>164592</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155719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61087</xdr:rowOff>
    </xdr:from>
    <xdr:to>
      <xdr:col>10</xdr:col>
      <xdr:colOff>155575</xdr:colOff>
      <xdr:row>36</xdr:row>
      <xdr:rowOff>162687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153814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151263</xdr:rowOff>
    </xdr:from>
    <xdr:to>
      <xdr:col>15</xdr:col>
      <xdr:colOff>180975</xdr:colOff>
      <xdr:row>57</xdr:row>
      <xdr:rowOff>170049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23913"/>
          <a:ext cx="8382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170049</xdr:rowOff>
    </xdr:from>
    <xdr:to>
      <xdr:col>14</xdr:col>
      <xdr:colOff>28575</xdr:colOff>
      <xdr:row>58</xdr:row>
      <xdr:rowOff>3180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2699"/>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133418</xdr:rowOff>
    </xdr:from>
    <xdr:to>
      <xdr:col>12</xdr:col>
      <xdr:colOff>511175</xdr:colOff>
      <xdr:row>58</xdr:row>
      <xdr:rowOff>3180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4618"/>
          <a:ext cx="889000" cy="2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133418</xdr:rowOff>
    </xdr:from>
    <xdr:to>
      <xdr:col>11</xdr:col>
      <xdr:colOff>307975</xdr:colOff>
      <xdr:row>57</xdr:row>
      <xdr:rowOff>164878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34618"/>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100463</xdr:rowOff>
    </xdr:from>
    <xdr:to>
      <xdr:col>15</xdr:col>
      <xdr:colOff>231775</xdr:colOff>
      <xdr:row>58</xdr:row>
      <xdr:rowOff>30613</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59840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119249</xdr:rowOff>
    </xdr:from>
    <xdr:to>
      <xdr:col>14</xdr:col>
      <xdr:colOff>79375</xdr:colOff>
      <xdr:row>58</xdr:row>
      <xdr:rowOff>49399</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8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40526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123830</xdr:rowOff>
    </xdr:from>
    <xdr:to>
      <xdr:col>12</xdr:col>
      <xdr:colOff>561975</xdr:colOff>
      <xdr:row>58</xdr:row>
      <xdr:rowOff>53980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8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45107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82618</xdr:rowOff>
    </xdr:from>
    <xdr:to>
      <xdr:col>11</xdr:col>
      <xdr:colOff>358775</xdr:colOff>
      <xdr:row>57</xdr:row>
      <xdr:rowOff>12768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6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29295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114078</xdr:rowOff>
    </xdr:from>
    <xdr:to>
      <xdr:col>10</xdr:col>
      <xdr:colOff>155575</xdr:colOff>
      <xdr:row>58</xdr:row>
      <xdr:rowOff>44228</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60755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14133</xdr:rowOff>
    </xdr:from>
    <xdr:to>
      <xdr:col>15</xdr:col>
      <xdr:colOff>180975</xdr:colOff>
      <xdr:row>71</xdr:row>
      <xdr:rowOff>27066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015633"/>
          <a:ext cx="838200" cy="18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14133</xdr:rowOff>
    </xdr:from>
    <xdr:to>
      <xdr:col>14</xdr:col>
      <xdr:colOff>28575</xdr:colOff>
      <xdr:row>77</xdr:row>
      <xdr:rowOff>119028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015633"/>
          <a:ext cx="889000" cy="130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112072</xdr:rowOff>
    </xdr:from>
    <xdr:to>
      <xdr:col>12</xdr:col>
      <xdr:colOff>511175</xdr:colOff>
      <xdr:row>77</xdr:row>
      <xdr:rowOff>119028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13722"/>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97017</xdr:rowOff>
    </xdr:from>
    <xdr:to>
      <xdr:col>11</xdr:col>
      <xdr:colOff>307975</xdr:colOff>
      <xdr:row>77</xdr:row>
      <xdr:rowOff>112072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612867"/>
          <a:ext cx="889000" cy="70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26309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147716</xdr:rowOff>
    </xdr:from>
    <xdr:to>
      <xdr:col>15</xdr:col>
      <xdr:colOff>231775</xdr:colOff>
      <xdr:row>71</xdr:row>
      <xdr:rowOff>77866</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21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62643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0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134783</xdr:rowOff>
    </xdr:from>
    <xdr:to>
      <xdr:col>14</xdr:col>
      <xdr:colOff>79375</xdr:colOff>
      <xdr:row>70</xdr:row>
      <xdr:rowOff>64933</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19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81460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7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68228</xdr:rowOff>
    </xdr:from>
    <xdr:to>
      <xdr:col>12</xdr:col>
      <xdr:colOff>561975</xdr:colOff>
      <xdr:row>77</xdr:row>
      <xdr:rowOff>169828</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2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160955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7" y="1336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61272</xdr:rowOff>
    </xdr:from>
    <xdr:to>
      <xdr:col>11</xdr:col>
      <xdr:colOff>358775</xdr:colOff>
      <xdr:row>77</xdr:row>
      <xdr:rowOff>162872</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153999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46217</xdr:rowOff>
    </xdr:from>
    <xdr:to>
      <xdr:col>10</xdr:col>
      <xdr:colOff>155575</xdr:colOff>
      <xdr:row>73</xdr:row>
      <xdr:rowOff>147817</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25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164344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3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11312</xdr:rowOff>
    </xdr:from>
    <xdr:to>
      <xdr:col>15</xdr:col>
      <xdr:colOff>180975</xdr:colOff>
      <xdr:row>99</xdr:row>
      <xdr:rowOff>11666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84862"/>
          <a:ext cx="8382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11666</xdr:rowOff>
    </xdr:from>
    <xdr:to>
      <xdr:col>14</xdr:col>
      <xdr:colOff>28575</xdr:colOff>
      <xdr:row>99</xdr:row>
      <xdr:rowOff>12102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8521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3659</xdr:rowOff>
    </xdr:from>
    <xdr:to>
      <xdr:col>12</xdr:col>
      <xdr:colOff>511175</xdr:colOff>
      <xdr:row>99</xdr:row>
      <xdr:rowOff>12102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77209"/>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3659</xdr:rowOff>
    </xdr:from>
    <xdr:to>
      <xdr:col>11</xdr:col>
      <xdr:colOff>307975</xdr:colOff>
      <xdr:row>99</xdr:row>
      <xdr:rowOff>15492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77209"/>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131962</xdr:rowOff>
    </xdr:from>
    <xdr:to>
      <xdr:col>15</xdr:col>
      <xdr:colOff>231775</xdr:colOff>
      <xdr:row>99</xdr:row>
      <xdr:rowOff>62112</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9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132316</xdr:rowOff>
    </xdr:from>
    <xdr:to>
      <xdr:col>14</xdr:col>
      <xdr:colOff>79375</xdr:colOff>
      <xdr:row>99</xdr:row>
      <xdr:rowOff>62466</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9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53593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132752</xdr:rowOff>
    </xdr:from>
    <xdr:to>
      <xdr:col>12</xdr:col>
      <xdr:colOff>561975</xdr:colOff>
      <xdr:row>99</xdr:row>
      <xdr:rowOff>62902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9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124309</xdr:rowOff>
    </xdr:from>
    <xdr:to>
      <xdr:col>11</xdr:col>
      <xdr:colOff>358775</xdr:colOff>
      <xdr:row>99</xdr:row>
      <xdr:rowOff>54459</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45586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136142</xdr:rowOff>
    </xdr:from>
    <xdr:to>
      <xdr:col>10</xdr:col>
      <xdr:colOff>155575</xdr:colOff>
      <xdr:row>99</xdr:row>
      <xdr:rowOff>66292</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9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57419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43198</xdr:rowOff>
    </xdr:from>
    <xdr:to>
      <xdr:col>23</xdr:col>
      <xdr:colOff>517525</xdr:colOff>
      <xdr:row>37</xdr:row>
      <xdr:rowOff>85799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86848"/>
          <a:ext cx="8382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24959</xdr:rowOff>
    </xdr:from>
    <xdr:to>
      <xdr:col>22</xdr:col>
      <xdr:colOff>365125</xdr:colOff>
      <xdr:row>37</xdr:row>
      <xdr:rowOff>43198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6860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163393</xdr:rowOff>
    </xdr:from>
    <xdr:to>
      <xdr:col>21</xdr:col>
      <xdr:colOff>161925</xdr:colOff>
      <xdr:row>37</xdr:row>
      <xdr:rowOff>24959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3559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98177</xdr:rowOff>
    </xdr:from>
    <xdr:to>
      <xdr:col>19</xdr:col>
      <xdr:colOff>644525</xdr:colOff>
      <xdr:row>36</xdr:row>
      <xdr:rowOff>163393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70377"/>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139499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34999</xdr:rowOff>
    </xdr:from>
    <xdr:to>
      <xdr:col>23</xdr:col>
      <xdr:colOff>568325</xdr:colOff>
      <xdr:row>37</xdr:row>
      <xdr:rowOff>136599</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3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123301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163848</xdr:rowOff>
    </xdr:from>
    <xdr:to>
      <xdr:col>22</xdr:col>
      <xdr:colOff>415925</xdr:colOff>
      <xdr:row>37</xdr:row>
      <xdr:rowOff>93998</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110525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145609</xdr:rowOff>
    </xdr:from>
    <xdr:to>
      <xdr:col>21</xdr:col>
      <xdr:colOff>212725</xdr:colOff>
      <xdr:row>37</xdr:row>
      <xdr:rowOff>75759</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3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92286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112593</xdr:rowOff>
    </xdr:from>
    <xdr:to>
      <xdr:col>20</xdr:col>
      <xdr:colOff>9525</xdr:colOff>
      <xdr:row>37</xdr:row>
      <xdr:rowOff>42743</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2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59270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47377</xdr:rowOff>
    </xdr:from>
    <xdr:to>
      <xdr:col>18</xdr:col>
      <xdr:colOff>492125</xdr:colOff>
      <xdr:row>36</xdr:row>
      <xdr:rowOff>148977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2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165504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125902</xdr:rowOff>
    </xdr:from>
    <xdr:to>
      <xdr:col>23</xdr:col>
      <xdr:colOff>517525</xdr:colOff>
      <xdr:row>57</xdr:row>
      <xdr:rowOff>126619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98552"/>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125902</xdr:rowOff>
    </xdr:from>
    <xdr:to>
      <xdr:col>22</xdr:col>
      <xdr:colOff>365125</xdr:colOff>
      <xdr:row>57</xdr:row>
      <xdr:rowOff>129294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98552"/>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40880</xdr:rowOff>
    </xdr:from>
    <xdr:to>
      <xdr:col>21</xdr:col>
      <xdr:colOff>161925</xdr:colOff>
      <xdr:row>57</xdr:row>
      <xdr:rowOff>129294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13530"/>
          <a:ext cx="8890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40880</xdr:rowOff>
    </xdr:from>
    <xdr:to>
      <xdr:col>19</xdr:col>
      <xdr:colOff>644525</xdr:colOff>
      <xdr:row>57</xdr:row>
      <xdr:rowOff>88727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3530"/>
          <a:ext cx="889000" cy="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91687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75819</xdr:rowOff>
    </xdr:from>
    <xdr:to>
      <xdr:col>23</xdr:col>
      <xdr:colOff>568325</xdr:colOff>
      <xdr:row>58</xdr:row>
      <xdr:rowOff>5969</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8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162196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75102</xdr:rowOff>
    </xdr:from>
    <xdr:to>
      <xdr:col>22</xdr:col>
      <xdr:colOff>415925</xdr:colOff>
      <xdr:row>58</xdr:row>
      <xdr:rowOff>5252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8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167829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78494</xdr:rowOff>
    </xdr:from>
    <xdr:to>
      <xdr:col>21</xdr:col>
      <xdr:colOff>212725</xdr:colOff>
      <xdr:row>58</xdr:row>
      <xdr:rowOff>8644</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171221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161530</xdr:rowOff>
    </xdr:from>
    <xdr:to>
      <xdr:col>20</xdr:col>
      <xdr:colOff>9525</xdr:colOff>
      <xdr:row>57</xdr:row>
      <xdr:rowOff>91680</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108207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37927</xdr:rowOff>
    </xdr:from>
    <xdr:to>
      <xdr:col>18</xdr:col>
      <xdr:colOff>492125</xdr:colOff>
      <xdr:row>57</xdr:row>
      <xdr:rowOff>139527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130654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138374</xdr:rowOff>
    </xdr:from>
    <xdr:to>
      <xdr:col>23</xdr:col>
      <xdr:colOff>517525</xdr:colOff>
      <xdr:row>78</xdr:row>
      <xdr:rowOff>139402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1474"/>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135148</xdr:rowOff>
    </xdr:from>
    <xdr:to>
      <xdr:col>22</xdr:col>
      <xdr:colOff>365125</xdr:colOff>
      <xdr:row>78</xdr:row>
      <xdr:rowOff>138374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8248"/>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135148</xdr:rowOff>
    </xdr:from>
    <xdr:to>
      <xdr:col>21</xdr:col>
      <xdr:colOff>161925</xdr:colOff>
      <xdr:row>78</xdr:row>
      <xdr:rowOff>139560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824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138785</xdr:rowOff>
    </xdr:from>
    <xdr:to>
      <xdr:col>19</xdr:col>
      <xdr:colOff>644525</xdr:colOff>
      <xdr:row>78</xdr:row>
      <xdr:rowOff>139560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188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88602</xdr:rowOff>
    </xdr:from>
    <xdr:to>
      <xdr:col>23</xdr:col>
      <xdr:colOff>568325</xdr:colOff>
      <xdr:row>79</xdr:row>
      <xdr:rowOff>18752</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87574</xdr:rowOff>
    </xdr:from>
    <xdr:to>
      <xdr:col>22</xdr:col>
      <xdr:colOff>415925</xdr:colOff>
      <xdr:row>79</xdr:row>
      <xdr:rowOff>17724</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8851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5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84348</xdr:rowOff>
    </xdr:from>
    <xdr:to>
      <xdr:col>21</xdr:col>
      <xdr:colOff>212725</xdr:colOff>
      <xdr:row>79</xdr:row>
      <xdr:rowOff>14498</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5625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7" y="135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88760</xdr:rowOff>
    </xdr:from>
    <xdr:to>
      <xdr:col>20</xdr:col>
      <xdr:colOff>9525</xdr:colOff>
      <xdr:row>79</xdr:row>
      <xdr:rowOff>18910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10037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4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87985</xdr:rowOff>
    </xdr:from>
    <xdr:to>
      <xdr:col>18</xdr:col>
      <xdr:colOff>492125</xdr:colOff>
      <xdr:row>79</xdr:row>
      <xdr:rowOff>18135</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9262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1070</xdr:rowOff>
    </xdr:from>
    <xdr:to>
      <xdr:col>23</xdr:col>
      <xdr:colOff>517525</xdr:colOff>
      <xdr:row>97</xdr:row>
      <xdr:rowOff>27991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1720"/>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1496</xdr:rowOff>
    </xdr:from>
    <xdr:to>
      <xdr:col>22</xdr:col>
      <xdr:colOff>365125</xdr:colOff>
      <xdr:row>97</xdr:row>
      <xdr:rowOff>27991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32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1496</xdr:rowOff>
    </xdr:from>
    <xdr:to>
      <xdr:col>21</xdr:col>
      <xdr:colOff>161925</xdr:colOff>
      <xdr:row>97</xdr:row>
      <xdr:rowOff>15470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2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15470</xdr:rowOff>
    </xdr:from>
    <xdr:to>
      <xdr:col>19</xdr:col>
      <xdr:colOff>644525</xdr:colOff>
      <xdr:row>97</xdr:row>
      <xdr:rowOff>23808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46120"/>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121720</xdr:rowOff>
    </xdr:from>
    <xdr:to>
      <xdr:col>23</xdr:col>
      <xdr:colOff>568325</xdr:colOff>
      <xdr:row>97</xdr:row>
      <xdr:rowOff>51870</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100147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148641</xdr:rowOff>
    </xdr:from>
    <xdr:to>
      <xdr:col>22</xdr:col>
      <xdr:colOff>415925</xdr:colOff>
      <xdr:row>97</xdr:row>
      <xdr:rowOff>78791</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69918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122146</xdr:rowOff>
    </xdr:from>
    <xdr:to>
      <xdr:col>21</xdr:col>
      <xdr:colOff>212725</xdr:colOff>
      <xdr:row>97</xdr:row>
      <xdr:rowOff>52296</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68823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136120</xdr:rowOff>
    </xdr:from>
    <xdr:to>
      <xdr:col>20</xdr:col>
      <xdr:colOff>9525</xdr:colOff>
      <xdr:row>97</xdr:row>
      <xdr:rowOff>66270</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5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57397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144458</xdr:rowOff>
    </xdr:from>
    <xdr:to>
      <xdr:col>18</xdr:col>
      <xdr:colOff>492125</xdr:colOff>
      <xdr:row>97</xdr:row>
      <xdr:rowOff>74608</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6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平成２８年度においては農林水産業費、商工費が類似団体や全国平均に比べコストが多く、土木費が少なくなっている。</a:t>
          </a:r>
          <a:endParaRPr kumimoji="1" lang="en-US" altLang="ja-JP" sz="1300">
            <a:latin typeface="ＭＳ Ｐゴシック"/>
          </a:endParaRPr>
        </a:p>
        <a:p>
          <a:r>
            <a:rPr kumimoji="1" lang="ja-JP" altLang="en-US" sz="1300">
              <a:latin typeface="ＭＳ Ｐゴシック"/>
            </a:rPr>
            <a:t>農林水産業費については、新規就農者や営農組合設立に対する補助金など農業環境の改善のための事業を実施しているためコストが高くなっている。</a:t>
          </a:r>
          <a:endParaRPr kumimoji="1" lang="en-US" altLang="ja-JP" sz="1300">
            <a:latin typeface="ＭＳ Ｐゴシック"/>
          </a:endParaRPr>
        </a:p>
        <a:p>
          <a:r>
            <a:rPr kumimoji="1" lang="ja-JP" altLang="en-US" sz="1300">
              <a:latin typeface="ＭＳ Ｐゴシック"/>
            </a:rPr>
            <a:t>商工費については、工業団地整備費として土地開発公社への資金貸付を実施した為である。ともに産業振興、雇用確保の為の経費であるが、費用対効果を検証し、過大なコスト増にならないよう努めていく。</a:t>
          </a:r>
          <a:endParaRPr kumimoji="1" lang="en-US" altLang="ja-JP" sz="1300">
            <a:latin typeface="ＭＳ Ｐゴシック"/>
          </a:endParaRPr>
        </a:p>
        <a:p>
          <a:r>
            <a:rPr kumimoji="1" lang="ja-JP" altLang="en-US" sz="1300">
              <a:latin typeface="ＭＳ Ｐゴシック"/>
            </a:rPr>
            <a:t>一方、土木費の減少については道路維持補修経費やインフラ設備の長寿命化経費に重点を置き、新規事業を減少させた為である。今後も町の規模に適した整備を進めていく。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続き平成２８年度においても工業団地整備のため不足する財源補填として、財政調整基金の取り崩しを実施した。このことにより基金残高の減少と実質単年度収支のマイナス状態が続いている。また、平成２８年度からは町村合併時から適用されてきた普通交付税の合併算定替え措置の縮減が開始されており、今後、財政規模の縮小が進んでいく為、容易な基金の取り崩しに頼らない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の全会計を連結した黒字額の標準財政規模比率は前年度に比べ０．９８％上昇している。今後は公営企業会計においては公債費及びインフラ施設の設備更新経費の増加、各保険特別会計においては給付費の増加が予想され、一般会計からの繰出金、補助費等の増加が見込まれる。</a:t>
          </a:r>
        </a:p>
        <a:p>
          <a:r>
            <a:rPr kumimoji="1" lang="ja-JP" altLang="en-US" sz="1400">
              <a:latin typeface="ＭＳ ゴシック" pitchFamily="49" charset="-128"/>
              <a:ea typeface="ＭＳ ゴシック" pitchFamily="49" charset="-128"/>
            </a:rPr>
            <a:t>公営企業会計においては、平成２８年度中に料金体系の見直しを行い平成２９年度から上下水道料金の値上げを実施した。今後はインフラ施設の長寿命化による経費の削減を図り、一般会計の依存度拡大を抑制する。</a:t>
          </a:r>
        </a:p>
        <a:p>
          <a:r>
            <a:rPr kumimoji="1" lang="ja-JP" altLang="en-US" sz="1400">
              <a:latin typeface="ＭＳ ゴシック" pitchFamily="49" charset="-128"/>
              <a:ea typeface="ＭＳ ゴシック" pitchFamily="49" charset="-128"/>
            </a:rPr>
            <a:t>各保険特別会計についても保険料の適正化、保健事業、予防事業による医療費等の増加抑制に取り組む。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元利償還金から算入公債費等を除いた額については地方債の借入を抑制し、普通交付税の基準財政需要額に算入される率が高いものを必要最小限に借入れるようにしてきた結果、毎年減少傾向にある。今後もこの方針を継続し実質公債費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充当可能基金の額が減少しているが、将来負担額も減少した結果、昨年度に引き続き、充当可能財源が将来負担額を上回り、将来負担比率は算定なしとなっている。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今後、公共施設及びインフラ施設の老朽化に伴う改築工事及び長寿命化工事により地方債の借入増加が見込まれるが、過大な将来負担にならないように資金運用に取り組む。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3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7622846</v>
      </c>
      <c r="BO4" s="381"/>
      <c r="BP4" s="381"/>
      <c r="BQ4" s="381"/>
      <c r="BR4" s="381"/>
      <c r="BS4" s="381"/>
      <c r="BT4" s="381"/>
      <c r="BU4" s="382"/>
      <c r="BV4" s="380">
        <v>7736025</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4.3</v>
      </c>
      <c r="CU4" s="558"/>
      <c r="CV4" s="558"/>
      <c r="CW4" s="558"/>
      <c r="CX4" s="558"/>
      <c r="CY4" s="558"/>
      <c r="CZ4" s="558"/>
      <c r="DA4" s="559"/>
      <c r="DB4" s="557">
        <v>5.2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7369494</v>
      </c>
      <c r="BO5" s="386"/>
      <c r="BP5" s="386"/>
      <c r="BQ5" s="386"/>
      <c r="BR5" s="386"/>
      <c r="BS5" s="386"/>
      <c r="BT5" s="386"/>
      <c r="BU5" s="387"/>
      <c r="BV5" s="385">
        <v>7430514</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83.4</v>
      </c>
      <c r="CU5" s="356"/>
      <c r="CV5" s="356"/>
      <c r="CW5" s="356"/>
      <c r="CX5" s="356"/>
      <c r="CY5" s="356"/>
      <c r="CZ5" s="356"/>
      <c r="DA5" s="357"/>
      <c r="DB5" s="355">
        <v>82.1</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253352</v>
      </c>
      <c r="BO6" s="386"/>
      <c r="BP6" s="386"/>
      <c r="BQ6" s="386"/>
      <c r="BR6" s="386"/>
      <c r="BS6" s="386"/>
      <c r="BT6" s="386"/>
      <c r="BU6" s="387"/>
      <c r="BV6" s="385">
        <v>305511</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88.4</v>
      </c>
      <c r="CU6" s="532"/>
      <c r="CV6" s="532"/>
      <c r="CW6" s="532"/>
      <c r="CX6" s="532"/>
      <c r="CY6" s="532"/>
      <c r="CZ6" s="532"/>
      <c r="DA6" s="533"/>
      <c r="DB6" s="531">
        <v>87</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24954</v>
      </c>
      <c r="BO7" s="386"/>
      <c r="BP7" s="386"/>
      <c r="BQ7" s="386"/>
      <c r="BR7" s="386"/>
      <c r="BS7" s="386"/>
      <c r="BT7" s="386"/>
      <c r="BU7" s="387"/>
      <c r="BV7" s="385">
        <v>23558</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5287562</v>
      </c>
      <c r="CU7" s="386"/>
      <c r="CV7" s="386"/>
      <c r="CW7" s="386"/>
      <c r="CX7" s="386"/>
      <c r="CY7" s="386"/>
      <c r="CZ7" s="386"/>
      <c r="DA7" s="387"/>
      <c r="DB7" s="385">
        <v>5374419</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228398</v>
      </c>
      <c r="BO8" s="386"/>
      <c r="BP8" s="386"/>
      <c r="BQ8" s="386"/>
      <c r="BR8" s="386"/>
      <c r="BS8" s="386"/>
      <c r="BT8" s="386"/>
      <c r="BU8" s="387"/>
      <c r="BV8" s="385">
        <v>281953</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0.56999999999999995</v>
      </c>
      <c r="CU8" s="495"/>
      <c r="CV8" s="495"/>
      <c r="CW8" s="495"/>
      <c r="CX8" s="495"/>
      <c r="CY8" s="495"/>
      <c r="CZ8" s="495"/>
      <c r="DA8" s="496"/>
      <c r="DB8" s="494">
        <v>0.59</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14878</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-53555</v>
      </c>
      <c r="BO9" s="386"/>
      <c r="BP9" s="386"/>
      <c r="BQ9" s="386"/>
      <c r="BR9" s="386"/>
      <c r="BS9" s="386"/>
      <c r="BT9" s="386"/>
      <c r="BU9" s="387"/>
      <c r="BV9" s="385">
        <v>30606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v>
      </c>
      <c r="CU9" s="356"/>
      <c r="CV9" s="356"/>
      <c r="CW9" s="356"/>
      <c r="CX9" s="356"/>
      <c r="CY9" s="356"/>
      <c r="CZ9" s="356"/>
      <c r="DA9" s="357"/>
      <c r="DB9" s="355">
        <v>11.2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15438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141311</v>
      </c>
      <c r="BO10" s="386"/>
      <c r="BP10" s="386"/>
      <c r="BQ10" s="386"/>
      <c r="BR10" s="386"/>
      <c r="BS10" s="386"/>
      <c r="BT10" s="386"/>
      <c r="BU10" s="387"/>
      <c r="BV10" s="385">
        <v>127248</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14984</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386303</v>
      </c>
      <c r="BO12" s="386"/>
      <c r="BP12" s="386"/>
      <c r="BQ12" s="386"/>
      <c r="BR12" s="386"/>
      <c r="BS12" s="386"/>
      <c r="BT12" s="386"/>
      <c r="BU12" s="387"/>
      <c r="BV12" s="385">
        <v>210972</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14876</v>
      </c>
      <c r="S13" s="487"/>
      <c r="T13" s="487"/>
      <c r="U13" s="487"/>
      <c r="V13" s="488"/>
      <c r="W13" s="474" t="s">
        <v>125</v>
      </c>
      <c r="X13" s="398"/>
      <c r="Y13" s="398"/>
      <c r="Z13" s="398"/>
      <c r="AA13" s="398"/>
      <c r="AB13" s="399"/>
      <c r="AC13" s="361">
        <v>834</v>
      </c>
      <c r="AD13" s="362"/>
      <c r="AE13" s="362"/>
      <c r="AF13" s="362"/>
      <c r="AG13" s="363"/>
      <c r="AH13" s="361">
        <v>903</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-298547</v>
      </c>
      <c r="BO13" s="386"/>
      <c r="BP13" s="386"/>
      <c r="BQ13" s="386"/>
      <c r="BR13" s="386"/>
      <c r="BS13" s="386"/>
      <c r="BT13" s="386"/>
      <c r="BU13" s="387"/>
      <c r="BV13" s="385">
        <v>-53118</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6.6</v>
      </c>
      <c r="CU13" s="356"/>
      <c r="CV13" s="356"/>
      <c r="CW13" s="356"/>
      <c r="CX13" s="356"/>
      <c r="CY13" s="356"/>
      <c r="CZ13" s="356"/>
      <c r="DA13" s="357"/>
      <c r="DB13" s="355">
        <v>6.9</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15100</v>
      </c>
      <c r="S14" s="487"/>
      <c r="T14" s="487"/>
      <c r="U14" s="487"/>
      <c r="V14" s="488"/>
      <c r="W14" s="489"/>
      <c r="X14" s="401"/>
      <c r="Y14" s="401"/>
      <c r="Z14" s="401"/>
      <c r="AA14" s="401"/>
      <c r="AB14" s="402"/>
      <c r="AC14" s="479">
        <v>11.4</v>
      </c>
      <c r="AD14" s="480"/>
      <c r="AE14" s="480"/>
      <c r="AF14" s="480"/>
      <c r="AG14" s="481"/>
      <c r="AH14" s="479">
        <v>11.8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t="s">
        <v>123</v>
      </c>
      <c r="CU14" s="458"/>
      <c r="CV14" s="458"/>
      <c r="CW14" s="458"/>
      <c r="CX14" s="458"/>
      <c r="CY14" s="458"/>
      <c r="CZ14" s="458"/>
      <c r="DA14" s="459"/>
      <c r="DB14" s="490" t="s">
        <v>123</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14993</v>
      </c>
      <c r="S15" s="487"/>
      <c r="T15" s="487"/>
      <c r="U15" s="487"/>
      <c r="V15" s="488"/>
      <c r="W15" s="474" t="s">
        <v>132</v>
      </c>
      <c r="X15" s="398"/>
      <c r="Y15" s="398"/>
      <c r="Z15" s="398"/>
      <c r="AA15" s="398"/>
      <c r="AB15" s="399"/>
      <c r="AC15" s="361">
        <v>2390</v>
      </c>
      <c r="AD15" s="362"/>
      <c r="AE15" s="362"/>
      <c r="AF15" s="362"/>
      <c r="AG15" s="363"/>
      <c r="AH15" s="361">
        <v>2596</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2265402</v>
      </c>
      <c r="BO15" s="381"/>
      <c r="BP15" s="381"/>
      <c r="BQ15" s="381"/>
      <c r="BR15" s="381"/>
      <c r="BS15" s="381"/>
      <c r="BT15" s="381"/>
      <c r="BU15" s="382"/>
      <c r="BV15" s="380">
        <v>2206483</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32.5</v>
      </c>
      <c r="AD16" s="480"/>
      <c r="AE16" s="480"/>
      <c r="AF16" s="480"/>
      <c r="AG16" s="481"/>
      <c r="AH16" s="479">
        <v>33.799999999999997</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4025932</v>
      </c>
      <c r="BO16" s="386"/>
      <c r="BP16" s="386"/>
      <c r="BQ16" s="386"/>
      <c r="BR16" s="386"/>
      <c r="BS16" s="386"/>
      <c r="BT16" s="386"/>
      <c r="BU16" s="387"/>
      <c r="BV16" s="385">
        <v>3926058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136</v>
      </c>
      <c r="S17" s="472"/>
      <c r="T17" s="472"/>
      <c r="U17" s="472"/>
      <c r="V17" s="473"/>
      <c r="W17" s="474" t="s">
        <v>139</v>
      </c>
      <c r="X17" s="398"/>
      <c r="Y17" s="398"/>
      <c r="Z17" s="398"/>
      <c r="AA17" s="398"/>
      <c r="AB17" s="399"/>
      <c r="AC17" s="361">
        <v>4121</v>
      </c>
      <c r="AD17" s="362"/>
      <c r="AE17" s="362"/>
      <c r="AF17" s="362"/>
      <c r="AG17" s="363"/>
      <c r="AH17" s="361">
        <v>4173</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2896339</v>
      </c>
      <c r="BO17" s="386"/>
      <c r="BP17" s="386"/>
      <c r="BQ17" s="386"/>
      <c r="BR17" s="386"/>
      <c r="BS17" s="386"/>
      <c r="BT17" s="386"/>
      <c r="BU17" s="387"/>
      <c r="BV17" s="385">
        <v>2811312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103.06</v>
      </c>
      <c r="M18" s="450"/>
      <c r="N18" s="450"/>
      <c r="O18" s="450"/>
      <c r="P18" s="450"/>
      <c r="Q18" s="450"/>
      <c r="R18" s="451"/>
      <c r="S18" s="451"/>
      <c r="T18" s="451"/>
      <c r="U18" s="451"/>
      <c r="V18" s="452"/>
      <c r="W18" s="466"/>
      <c r="X18" s="467"/>
      <c r="Y18" s="467"/>
      <c r="Z18" s="467"/>
      <c r="AA18" s="467"/>
      <c r="AB18" s="475"/>
      <c r="AC18" s="349">
        <v>56.1</v>
      </c>
      <c r="AD18" s="350"/>
      <c r="AE18" s="350"/>
      <c r="AF18" s="350"/>
      <c r="AG18" s="453"/>
      <c r="AH18" s="349">
        <v>54.4</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4437682</v>
      </c>
      <c r="BO18" s="386"/>
      <c r="BP18" s="386"/>
      <c r="BQ18" s="386"/>
      <c r="BR18" s="386"/>
      <c r="BS18" s="386"/>
      <c r="BT18" s="386"/>
      <c r="BU18" s="387"/>
      <c r="BV18" s="385">
        <v>4404657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144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6301065</v>
      </c>
      <c r="BO19" s="386"/>
      <c r="BP19" s="386"/>
      <c r="BQ19" s="386"/>
      <c r="BR19" s="386"/>
      <c r="BS19" s="386"/>
      <c r="BT19" s="386"/>
      <c r="BU19" s="387"/>
      <c r="BV19" s="385">
        <v>6296573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5160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6135125</v>
      </c>
      <c r="BO23" s="386"/>
      <c r="BP23" s="386"/>
      <c r="BQ23" s="386"/>
      <c r="BR23" s="386"/>
      <c r="BS23" s="386"/>
      <c r="BT23" s="386"/>
      <c r="BU23" s="387"/>
      <c r="BV23" s="385">
        <v>6520851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7400</v>
      </c>
      <c r="R24" s="362"/>
      <c r="S24" s="362"/>
      <c r="T24" s="362"/>
      <c r="U24" s="362"/>
      <c r="V24" s="363"/>
      <c r="W24" s="427"/>
      <c r="X24" s="418"/>
      <c r="Y24" s="419"/>
      <c r="Z24" s="358" t="s">
        <v>155</v>
      </c>
      <c r="AA24" s="359"/>
      <c r="AB24" s="359"/>
      <c r="AC24" s="359"/>
      <c r="AD24" s="359"/>
      <c r="AE24" s="359"/>
      <c r="AF24" s="359"/>
      <c r="AG24" s="360"/>
      <c r="AH24" s="361">
        <v>141</v>
      </c>
      <c r="AI24" s="362"/>
      <c r="AJ24" s="362"/>
      <c r="AK24" s="362"/>
      <c r="AL24" s="363"/>
      <c r="AM24" s="361">
        <v>428217</v>
      </c>
      <c r="AN24" s="362"/>
      <c r="AO24" s="362"/>
      <c r="AP24" s="362"/>
      <c r="AQ24" s="362"/>
      <c r="AR24" s="363"/>
      <c r="AS24" s="361">
        <v>3037</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5356844</v>
      </c>
      <c r="BO24" s="386"/>
      <c r="BP24" s="386"/>
      <c r="BQ24" s="386"/>
      <c r="BR24" s="386"/>
      <c r="BS24" s="386"/>
      <c r="BT24" s="386"/>
      <c r="BU24" s="387"/>
      <c r="BV24" s="385">
        <v>5465504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5700</v>
      </c>
      <c r="R25" s="362"/>
      <c r="S25" s="362"/>
      <c r="T25" s="362"/>
      <c r="U25" s="362"/>
      <c r="V25" s="363"/>
      <c r="W25" s="427"/>
      <c r="X25" s="418"/>
      <c r="Y25" s="419"/>
      <c r="Z25" s="358" t="s">
        <v>158</v>
      </c>
      <c r="AA25" s="359"/>
      <c r="AB25" s="359"/>
      <c r="AC25" s="359"/>
      <c r="AD25" s="359"/>
      <c r="AE25" s="359"/>
      <c r="AF25" s="359"/>
      <c r="AG25" s="360"/>
      <c r="AH25" s="361" t="s">
        <v>123</v>
      </c>
      <c r="AI25" s="362"/>
      <c r="AJ25" s="362"/>
      <c r="AK25" s="362"/>
      <c r="AL25" s="363"/>
      <c r="AM25" s="361" t="s">
        <v>123</v>
      </c>
      <c r="AN25" s="362"/>
      <c r="AO25" s="362"/>
      <c r="AP25" s="362"/>
      <c r="AQ25" s="362"/>
      <c r="AR25" s="363"/>
      <c r="AS25" s="361" t="s">
        <v>123</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390408</v>
      </c>
      <c r="BO25" s="381"/>
      <c r="BP25" s="381"/>
      <c r="BQ25" s="381"/>
      <c r="BR25" s="381"/>
      <c r="BS25" s="381"/>
      <c r="BT25" s="381"/>
      <c r="BU25" s="382"/>
      <c r="BV25" s="380">
        <v>216652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5200</v>
      </c>
      <c r="R26" s="362"/>
      <c r="S26" s="362"/>
      <c r="T26" s="362"/>
      <c r="U26" s="362"/>
      <c r="V26" s="363"/>
      <c r="W26" s="427"/>
      <c r="X26" s="418"/>
      <c r="Y26" s="419"/>
      <c r="Z26" s="358" t="s">
        <v>161</v>
      </c>
      <c r="AA26" s="440"/>
      <c r="AB26" s="440"/>
      <c r="AC26" s="440"/>
      <c r="AD26" s="440"/>
      <c r="AE26" s="440"/>
      <c r="AF26" s="440"/>
      <c r="AG26" s="441"/>
      <c r="AH26" s="361">
        <v>9</v>
      </c>
      <c r="AI26" s="362"/>
      <c r="AJ26" s="362"/>
      <c r="AK26" s="362"/>
      <c r="AL26" s="363"/>
      <c r="AM26" s="361">
        <v>28809</v>
      </c>
      <c r="AN26" s="362"/>
      <c r="AO26" s="362"/>
      <c r="AP26" s="362"/>
      <c r="AQ26" s="362"/>
      <c r="AR26" s="363"/>
      <c r="AS26" s="361">
        <v>3201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2700</v>
      </c>
      <c r="R27" s="362"/>
      <c r="S27" s="362"/>
      <c r="T27" s="362"/>
      <c r="U27" s="362"/>
      <c r="V27" s="363"/>
      <c r="W27" s="427"/>
      <c r="X27" s="418"/>
      <c r="Y27" s="419"/>
      <c r="Z27" s="358" t="s">
        <v>164</v>
      </c>
      <c r="AA27" s="359"/>
      <c r="AB27" s="359"/>
      <c r="AC27" s="359"/>
      <c r="AD27" s="359"/>
      <c r="AE27" s="359"/>
      <c r="AF27" s="359"/>
      <c r="AG27" s="360"/>
      <c r="AH27" s="361">
        <v>1</v>
      </c>
      <c r="AI27" s="362"/>
      <c r="AJ27" s="362"/>
      <c r="AK27" s="362"/>
      <c r="AL27" s="363"/>
      <c r="AM27" s="361" t="s">
        <v>165</v>
      </c>
      <c r="AN27" s="362"/>
      <c r="AO27" s="362"/>
      <c r="AP27" s="362"/>
      <c r="AQ27" s="362"/>
      <c r="AR27" s="363"/>
      <c r="AS27" s="361" t="s">
        <v>165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134813</v>
      </c>
      <c r="BO27" s="389"/>
      <c r="BP27" s="389"/>
      <c r="BQ27" s="389"/>
      <c r="BR27" s="389"/>
      <c r="BS27" s="389"/>
      <c r="BT27" s="389"/>
      <c r="BU27" s="390"/>
      <c r="BV27" s="388">
        <v>134813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2000</v>
      </c>
      <c r="R28" s="362"/>
      <c r="S28" s="362"/>
      <c r="T28" s="362"/>
      <c r="U28" s="362"/>
      <c r="V28" s="363"/>
      <c r="W28" s="427"/>
      <c r="X28" s="418"/>
      <c r="Y28" s="419"/>
      <c r="Z28" s="358" t="s">
        <v>168</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1810945</v>
      </c>
      <c r="BO28" s="381"/>
      <c r="BP28" s="381"/>
      <c r="BQ28" s="381"/>
      <c r="BR28" s="381"/>
      <c r="BS28" s="381"/>
      <c r="BT28" s="381"/>
      <c r="BU28" s="382"/>
      <c r="BV28" s="380">
        <v>2055937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11</v>
      </c>
      <c r="M29" s="362"/>
      <c r="N29" s="362"/>
      <c r="O29" s="362"/>
      <c r="P29" s="363"/>
      <c r="Q29" s="361">
        <v>1900</v>
      </c>
      <c r="R29" s="362"/>
      <c r="S29" s="362"/>
      <c r="T29" s="362"/>
      <c r="U29" s="362"/>
      <c r="V29" s="363"/>
      <c r="W29" s="428"/>
      <c r="X29" s="429"/>
      <c r="Y29" s="430"/>
      <c r="Z29" s="358" t="s">
        <v>172</v>
      </c>
      <c r="AA29" s="359"/>
      <c r="AB29" s="359"/>
      <c r="AC29" s="359"/>
      <c r="AD29" s="359"/>
      <c r="AE29" s="359"/>
      <c r="AF29" s="359"/>
      <c r="AG29" s="360"/>
      <c r="AH29" s="361">
        <v>142</v>
      </c>
      <c r="AI29" s="362"/>
      <c r="AJ29" s="362"/>
      <c r="AK29" s="362"/>
      <c r="AL29" s="363"/>
      <c r="AM29" s="361">
        <v>432589</v>
      </c>
      <c r="AN29" s="362"/>
      <c r="AO29" s="362"/>
      <c r="AP29" s="362"/>
      <c r="AQ29" s="362"/>
      <c r="AR29" s="363"/>
      <c r="AS29" s="361">
        <v>3046</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477082</v>
      </c>
      <c r="BO29" s="386"/>
      <c r="BP29" s="386"/>
      <c r="BQ29" s="386"/>
      <c r="BR29" s="386"/>
      <c r="BS29" s="386"/>
      <c r="BT29" s="386"/>
      <c r="BU29" s="387"/>
      <c r="BV29" s="385">
        <v>476986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97.8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1450745</v>
      </c>
      <c r="BO30" s="389"/>
      <c r="BP30" s="389"/>
      <c r="BQ30" s="389"/>
      <c r="BR30" s="389"/>
      <c r="BS30" s="389"/>
      <c r="BT30" s="389"/>
      <c r="BU30" s="390"/>
      <c r="BV30" s="388">
        <v>1356804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IF('各会計、関係団体の財政状況及び健全化判断比率'!B34="","",'各会計、関係団体の財政状況及び健全化判断比率'!B34)</f>
        <v>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三重県多気郡多気町松阪市学校組合一般会計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多気東部土地開発公社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〇</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住宅新築資金等貸付特別会計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IF('各会計、関係団体の財政状況及び健全化判断比率'!B32="","",'各会計、関係団体の財政状況及び健全化判断比率'!B32)</f>
        <v>工業用水道事業会計</v>
      </c>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IF('各会計、関係団体の財政状況及び健全化判断比率'!B35="","",'各会計、関係団体の財政状況及び健全化判断比率'!B35)</f>
        <v>戸別合併処理浄化槽整備事業特別会計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松阪飯多農業共済事務組合農業共済事業特別会計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後期高齢者医療保険特別会計</v>
      </c>
      <c r="X36" s="344"/>
      <c r="Y36" s="344"/>
      <c r="Z36" s="344"/>
      <c r="AA36" s="344"/>
      <c r="AB36" s="344"/>
      <c r="AC36" s="344"/>
      <c r="AD36" s="344"/>
      <c r="AE36" s="344"/>
      <c r="AF36" s="344"/>
      <c r="AG36" s="344"/>
      <c r="AH36" s="344"/>
      <c r="AI36" s="344"/>
      <c r="AJ36" s="344"/>
      <c r="AK36" s="344"/>
      <c r="AL36" s="167"/>
      <c r="AM36" s="345">
        <f t="shared" si="0"/>
        <v>8</v>
      </c>
      <c r="AN36" s="345"/>
      <c r="AO36" s="344" t="str">
        <f>IF('各会計、関係団体の財政状況及び健全化判断比率'!B33="","",'各会計、関係団体の財政状況及び健全化判断比率'!B33)</f>
        <v>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松阪地区広域衛生組合一般会計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宮川福祉施設組合一般会計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宮川福祉施設組合介護サービス事業特別会計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三重地方税管理回収機構一般会計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三重県地方税管理回収機構滞納整理拡充事業特別会計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香肌奥伊勢資源化広域連合一般会計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松阪地区広域消防組合一般会計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20</v>
      </c>
      <c r="BX43" s="345"/>
      <c r="BY43" s="344" t="str">
        <f>IF('各会計、関係団体の財政状況及び健全化判断比率'!B77="","",'各会計、関係団体の財政状況及び健全化判断比率'!B77)</f>
        <v>三重県後期高齢者医療広域連合一般会計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2405229</v>
      </c>
      <c r="S5" s="641"/>
      <c r="T5" s="641"/>
      <c r="U5" s="641"/>
      <c r="V5" s="641"/>
      <c r="W5" s="641"/>
      <c r="X5" s="641"/>
      <c r="Y5" s="688"/>
      <c r="Z5" s="701">
        <v>31.6</v>
      </c>
      <c r="AA5" s="701"/>
      <c r="AB5" s="701"/>
      <c r="AC5" s="701"/>
      <c r="AD5" s="702">
        <v>2405229</v>
      </c>
      <c r="AE5" s="702"/>
      <c r="AF5" s="702"/>
      <c r="AG5" s="702"/>
      <c r="AH5" s="702"/>
      <c r="AI5" s="702"/>
      <c r="AJ5" s="702"/>
      <c r="AK5" s="702"/>
      <c r="AL5" s="689">
        <v>47.9</v>
      </c>
      <c r="AM5" s="658"/>
      <c r="AN5" s="658"/>
      <c r="AO5" s="690"/>
      <c r="AP5" s="677" t="s">
        <v>211</v>
      </c>
      <c r="AQ5" s="678"/>
      <c r="AR5" s="678"/>
      <c r="AS5" s="678"/>
      <c r="AT5" s="678"/>
      <c r="AU5" s="678"/>
      <c r="AV5" s="678"/>
      <c r="AW5" s="678"/>
      <c r="AX5" s="678"/>
      <c r="AY5" s="678"/>
      <c r="AZ5" s="678"/>
      <c r="BA5" s="678"/>
      <c r="BB5" s="678"/>
      <c r="BC5" s="678"/>
      <c r="BD5" s="678"/>
      <c r="BE5" s="678"/>
      <c r="BF5" s="679"/>
      <c r="BG5" s="590">
        <v>2405229</v>
      </c>
      <c r="BH5" s="591"/>
      <c r="BI5" s="591"/>
      <c r="BJ5" s="591"/>
      <c r="BK5" s="591"/>
      <c r="BL5" s="591"/>
      <c r="BM5" s="591"/>
      <c r="BN5" s="592"/>
      <c r="BO5" s="643">
        <v>100</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x14ac:dyDescent="0.15">
      <c r="B6" s="587" t="s">
        <v>216</v>
      </c>
      <c r="C6" s="588"/>
      <c r="D6" s="588"/>
      <c r="E6" s="588"/>
      <c r="F6" s="588"/>
      <c r="G6" s="588"/>
      <c r="H6" s="588"/>
      <c r="I6" s="588"/>
      <c r="J6" s="588"/>
      <c r="K6" s="588"/>
      <c r="L6" s="588"/>
      <c r="M6" s="588"/>
      <c r="N6" s="588"/>
      <c r="O6" s="588"/>
      <c r="P6" s="588"/>
      <c r="Q6" s="589"/>
      <c r="R6" s="590">
        <v>112087</v>
      </c>
      <c r="S6" s="591"/>
      <c r="T6" s="591"/>
      <c r="U6" s="591"/>
      <c r="V6" s="591"/>
      <c r="W6" s="591"/>
      <c r="X6" s="591"/>
      <c r="Y6" s="592"/>
      <c r="Z6" s="643">
        <v>1.5</v>
      </c>
      <c r="AA6" s="643"/>
      <c r="AB6" s="643"/>
      <c r="AC6" s="643"/>
      <c r="AD6" s="644">
        <v>112087</v>
      </c>
      <c r="AE6" s="644"/>
      <c r="AF6" s="644"/>
      <c r="AG6" s="644"/>
      <c r="AH6" s="644"/>
      <c r="AI6" s="644"/>
      <c r="AJ6" s="644"/>
      <c r="AK6" s="644"/>
      <c r="AL6" s="613">
        <v>2.2000000000000002</v>
      </c>
      <c r="AM6" s="645"/>
      <c r="AN6" s="645"/>
      <c r="AO6" s="646"/>
      <c r="AP6" s="587" t="s">
        <v>217</v>
      </c>
      <c r="AQ6" s="588"/>
      <c r="AR6" s="588"/>
      <c r="AS6" s="588"/>
      <c r="AT6" s="588"/>
      <c r="AU6" s="588"/>
      <c r="AV6" s="588"/>
      <c r="AW6" s="588"/>
      <c r="AX6" s="588"/>
      <c r="AY6" s="588"/>
      <c r="AZ6" s="588"/>
      <c r="BA6" s="588"/>
      <c r="BB6" s="588"/>
      <c r="BC6" s="588"/>
      <c r="BD6" s="588"/>
      <c r="BE6" s="588"/>
      <c r="BF6" s="589"/>
      <c r="BG6" s="590">
        <v>2405229</v>
      </c>
      <c r="BH6" s="591"/>
      <c r="BI6" s="591"/>
      <c r="BJ6" s="591"/>
      <c r="BK6" s="591"/>
      <c r="BL6" s="591"/>
      <c r="BM6" s="591"/>
      <c r="BN6" s="592"/>
      <c r="BO6" s="643">
        <v>100</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69141</v>
      </c>
      <c r="CS6" s="591"/>
      <c r="CT6" s="591"/>
      <c r="CU6" s="591"/>
      <c r="CV6" s="591"/>
      <c r="CW6" s="591"/>
      <c r="CX6" s="591"/>
      <c r="CY6" s="592"/>
      <c r="CZ6" s="643">
        <v>0.9</v>
      </c>
      <c r="DA6" s="643"/>
      <c r="DB6" s="643"/>
      <c r="DC6" s="643"/>
      <c r="DD6" s="596" t="s">
        <v>212</v>
      </c>
      <c r="DE6" s="591"/>
      <c r="DF6" s="591"/>
      <c r="DG6" s="591"/>
      <c r="DH6" s="591"/>
      <c r="DI6" s="591"/>
      <c r="DJ6" s="591"/>
      <c r="DK6" s="591"/>
      <c r="DL6" s="591"/>
      <c r="DM6" s="591"/>
      <c r="DN6" s="591"/>
      <c r="DO6" s="591"/>
      <c r="DP6" s="592"/>
      <c r="DQ6" s="596">
        <v>69141</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2791</v>
      </c>
      <c r="S7" s="591"/>
      <c r="T7" s="591"/>
      <c r="U7" s="591"/>
      <c r="V7" s="591"/>
      <c r="W7" s="591"/>
      <c r="X7" s="591"/>
      <c r="Y7" s="592"/>
      <c r="Z7" s="643">
        <v>0</v>
      </c>
      <c r="AA7" s="643"/>
      <c r="AB7" s="643"/>
      <c r="AC7" s="643"/>
      <c r="AD7" s="644">
        <v>2791</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806654</v>
      </c>
      <c r="BH7" s="591"/>
      <c r="BI7" s="591"/>
      <c r="BJ7" s="591"/>
      <c r="BK7" s="591"/>
      <c r="BL7" s="591"/>
      <c r="BM7" s="591"/>
      <c r="BN7" s="592"/>
      <c r="BO7" s="643">
        <v>33.5</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1120315</v>
      </c>
      <c r="CS7" s="591"/>
      <c r="CT7" s="591"/>
      <c r="CU7" s="591"/>
      <c r="CV7" s="591"/>
      <c r="CW7" s="591"/>
      <c r="CX7" s="591"/>
      <c r="CY7" s="592"/>
      <c r="CZ7" s="643">
        <v>15.2</v>
      </c>
      <c r="DA7" s="643"/>
      <c r="DB7" s="643"/>
      <c r="DC7" s="643"/>
      <c r="DD7" s="596">
        <v>32524</v>
      </c>
      <c r="DE7" s="591"/>
      <c r="DF7" s="591"/>
      <c r="DG7" s="591"/>
      <c r="DH7" s="591"/>
      <c r="DI7" s="591"/>
      <c r="DJ7" s="591"/>
      <c r="DK7" s="591"/>
      <c r="DL7" s="591"/>
      <c r="DM7" s="591"/>
      <c r="DN7" s="591"/>
      <c r="DO7" s="591"/>
      <c r="DP7" s="592"/>
      <c r="DQ7" s="596">
        <v>987598</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6857</v>
      </c>
      <c r="S8" s="591"/>
      <c r="T8" s="591"/>
      <c r="U8" s="591"/>
      <c r="V8" s="591"/>
      <c r="W8" s="591"/>
      <c r="X8" s="591"/>
      <c r="Y8" s="592"/>
      <c r="Z8" s="643">
        <v>0.1</v>
      </c>
      <c r="AA8" s="643"/>
      <c r="AB8" s="643"/>
      <c r="AC8" s="643"/>
      <c r="AD8" s="644">
        <v>6857</v>
      </c>
      <c r="AE8" s="644"/>
      <c r="AF8" s="644"/>
      <c r="AG8" s="644"/>
      <c r="AH8" s="644"/>
      <c r="AI8" s="644"/>
      <c r="AJ8" s="644"/>
      <c r="AK8" s="644"/>
      <c r="AL8" s="613">
        <v>0.1</v>
      </c>
      <c r="AM8" s="645"/>
      <c r="AN8" s="645"/>
      <c r="AO8" s="646"/>
      <c r="AP8" s="587" t="s">
        <v>223</v>
      </c>
      <c r="AQ8" s="588"/>
      <c r="AR8" s="588"/>
      <c r="AS8" s="588"/>
      <c r="AT8" s="588"/>
      <c r="AU8" s="588"/>
      <c r="AV8" s="588"/>
      <c r="AW8" s="588"/>
      <c r="AX8" s="588"/>
      <c r="AY8" s="588"/>
      <c r="AZ8" s="588"/>
      <c r="BA8" s="588"/>
      <c r="BB8" s="588"/>
      <c r="BC8" s="588"/>
      <c r="BD8" s="588"/>
      <c r="BE8" s="588"/>
      <c r="BF8" s="589"/>
      <c r="BG8" s="590">
        <v>24216</v>
      </c>
      <c r="BH8" s="591"/>
      <c r="BI8" s="591"/>
      <c r="BJ8" s="591"/>
      <c r="BK8" s="591"/>
      <c r="BL8" s="591"/>
      <c r="BM8" s="591"/>
      <c r="BN8" s="592"/>
      <c r="BO8" s="643">
        <v>1</v>
      </c>
      <c r="BP8" s="643"/>
      <c r="BQ8" s="643"/>
      <c r="BR8" s="643"/>
      <c r="BS8" s="596" t="s">
        <v>224</v>
      </c>
      <c r="BT8" s="591"/>
      <c r="BU8" s="591"/>
      <c r="BV8" s="591"/>
      <c r="BW8" s="591"/>
      <c r="BX8" s="591"/>
      <c r="BY8" s="591"/>
      <c r="BZ8" s="591"/>
      <c r="CA8" s="591"/>
      <c r="CB8" s="626"/>
      <c r="CD8" s="627" t="s">
        <v>225</v>
      </c>
      <c r="CE8" s="624"/>
      <c r="CF8" s="624"/>
      <c r="CG8" s="624"/>
      <c r="CH8" s="624"/>
      <c r="CI8" s="624"/>
      <c r="CJ8" s="624"/>
      <c r="CK8" s="624"/>
      <c r="CL8" s="624"/>
      <c r="CM8" s="624"/>
      <c r="CN8" s="624"/>
      <c r="CO8" s="624"/>
      <c r="CP8" s="624"/>
      <c r="CQ8" s="625"/>
      <c r="CR8" s="590">
        <v>2124295</v>
      </c>
      <c r="CS8" s="591"/>
      <c r="CT8" s="591"/>
      <c r="CU8" s="591"/>
      <c r="CV8" s="591"/>
      <c r="CW8" s="591"/>
      <c r="CX8" s="591"/>
      <c r="CY8" s="592"/>
      <c r="CZ8" s="643">
        <v>28.8</v>
      </c>
      <c r="DA8" s="643"/>
      <c r="DB8" s="643"/>
      <c r="DC8" s="643"/>
      <c r="DD8" s="596">
        <v>11720</v>
      </c>
      <c r="DE8" s="591"/>
      <c r="DF8" s="591"/>
      <c r="DG8" s="591"/>
      <c r="DH8" s="591"/>
      <c r="DI8" s="591"/>
      <c r="DJ8" s="591"/>
      <c r="DK8" s="591"/>
      <c r="DL8" s="591"/>
      <c r="DM8" s="591"/>
      <c r="DN8" s="591"/>
      <c r="DO8" s="591"/>
      <c r="DP8" s="592"/>
      <c r="DQ8" s="596">
        <v>1285440</v>
      </c>
      <c r="DR8" s="591"/>
      <c r="DS8" s="591"/>
      <c r="DT8" s="591"/>
      <c r="DU8" s="591"/>
      <c r="DV8" s="591"/>
      <c r="DW8" s="591"/>
      <c r="DX8" s="591"/>
      <c r="DY8" s="591"/>
      <c r="DZ8" s="591"/>
      <c r="EA8" s="591"/>
      <c r="EB8" s="591"/>
      <c r="EC8" s="626"/>
    </row>
    <row r="9" spans="2:143" ht="11.25" customHeight="1" x14ac:dyDescent="0.15">
      <c r="B9" s="587" t="s">
        <v>226</v>
      </c>
      <c r="C9" s="588"/>
      <c r="D9" s="588"/>
      <c r="E9" s="588"/>
      <c r="F9" s="588"/>
      <c r="G9" s="588"/>
      <c r="H9" s="588"/>
      <c r="I9" s="588"/>
      <c r="J9" s="588"/>
      <c r="K9" s="588"/>
      <c r="L9" s="588"/>
      <c r="M9" s="588"/>
      <c r="N9" s="588"/>
      <c r="O9" s="588"/>
      <c r="P9" s="588"/>
      <c r="Q9" s="589"/>
      <c r="R9" s="590">
        <v>4004</v>
      </c>
      <c r="S9" s="591"/>
      <c r="T9" s="591"/>
      <c r="U9" s="591"/>
      <c r="V9" s="591"/>
      <c r="W9" s="591"/>
      <c r="X9" s="591"/>
      <c r="Y9" s="592"/>
      <c r="Z9" s="643">
        <v>0.1</v>
      </c>
      <c r="AA9" s="643"/>
      <c r="AB9" s="643"/>
      <c r="AC9" s="643"/>
      <c r="AD9" s="644">
        <v>4004</v>
      </c>
      <c r="AE9" s="644"/>
      <c r="AF9" s="644"/>
      <c r="AG9" s="644"/>
      <c r="AH9" s="644"/>
      <c r="AI9" s="644"/>
      <c r="AJ9" s="644"/>
      <c r="AK9" s="644"/>
      <c r="AL9" s="613">
        <v>0.1</v>
      </c>
      <c r="AM9" s="645"/>
      <c r="AN9" s="645"/>
      <c r="AO9" s="646"/>
      <c r="AP9" s="587" t="s">
        <v>227</v>
      </c>
      <c r="AQ9" s="588"/>
      <c r="AR9" s="588"/>
      <c r="AS9" s="588"/>
      <c r="AT9" s="588"/>
      <c r="AU9" s="588"/>
      <c r="AV9" s="588"/>
      <c r="AW9" s="588"/>
      <c r="AX9" s="588"/>
      <c r="AY9" s="588"/>
      <c r="AZ9" s="588"/>
      <c r="BA9" s="588"/>
      <c r="BB9" s="588"/>
      <c r="BC9" s="588"/>
      <c r="BD9" s="588"/>
      <c r="BE9" s="588"/>
      <c r="BF9" s="589"/>
      <c r="BG9" s="590">
        <v>580628</v>
      </c>
      <c r="BH9" s="591"/>
      <c r="BI9" s="591"/>
      <c r="BJ9" s="591"/>
      <c r="BK9" s="591"/>
      <c r="BL9" s="591"/>
      <c r="BM9" s="591"/>
      <c r="BN9" s="592"/>
      <c r="BO9" s="643">
        <v>24.1</v>
      </c>
      <c r="BP9" s="643"/>
      <c r="BQ9" s="643"/>
      <c r="BR9" s="643"/>
      <c r="BS9" s="596" t="s">
        <v>224</v>
      </c>
      <c r="BT9" s="591"/>
      <c r="BU9" s="591"/>
      <c r="BV9" s="591"/>
      <c r="BW9" s="591"/>
      <c r="BX9" s="591"/>
      <c r="BY9" s="591"/>
      <c r="BZ9" s="591"/>
      <c r="CA9" s="591"/>
      <c r="CB9" s="626"/>
      <c r="CD9" s="627" t="s">
        <v>228</v>
      </c>
      <c r="CE9" s="624"/>
      <c r="CF9" s="624"/>
      <c r="CG9" s="624"/>
      <c r="CH9" s="624"/>
      <c r="CI9" s="624"/>
      <c r="CJ9" s="624"/>
      <c r="CK9" s="624"/>
      <c r="CL9" s="624"/>
      <c r="CM9" s="624"/>
      <c r="CN9" s="624"/>
      <c r="CO9" s="624"/>
      <c r="CP9" s="624"/>
      <c r="CQ9" s="625"/>
      <c r="CR9" s="590">
        <v>521875</v>
      </c>
      <c r="CS9" s="591"/>
      <c r="CT9" s="591"/>
      <c r="CU9" s="591"/>
      <c r="CV9" s="591"/>
      <c r="CW9" s="591"/>
      <c r="CX9" s="591"/>
      <c r="CY9" s="592"/>
      <c r="CZ9" s="643">
        <v>7.1</v>
      </c>
      <c r="DA9" s="643"/>
      <c r="DB9" s="643"/>
      <c r="DC9" s="643"/>
      <c r="DD9" s="596">
        <v>28393</v>
      </c>
      <c r="DE9" s="591"/>
      <c r="DF9" s="591"/>
      <c r="DG9" s="591"/>
      <c r="DH9" s="591"/>
      <c r="DI9" s="591"/>
      <c r="DJ9" s="591"/>
      <c r="DK9" s="591"/>
      <c r="DL9" s="591"/>
      <c r="DM9" s="591"/>
      <c r="DN9" s="591"/>
      <c r="DO9" s="591"/>
      <c r="DP9" s="592"/>
      <c r="DQ9" s="596">
        <v>481823</v>
      </c>
      <c r="DR9" s="591"/>
      <c r="DS9" s="591"/>
      <c r="DT9" s="591"/>
      <c r="DU9" s="591"/>
      <c r="DV9" s="591"/>
      <c r="DW9" s="591"/>
      <c r="DX9" s="591"/>
      <c r="DY9" s="591"/>
      <c r="DZ9" s="591"/>
      <c r="EA9" s="591"/>
      <c r="EB9" s="591"/>
      <c r="EC9" s="626"/>
    </row>
    <row r="10" spans="2:143" ht="11.25" customHeight="1" x14ac:dyDescent="0.15">
      <c r="B10" s="587" t="s">
        <v>229</v>
      </c>
      <c r="C10" s="588"/>
      <c r="D10" s="588"/>
      <c r="E10" s="588"/>
      <c r="F10" s="588"/>
      <c r="G10" s="588"/>
      <c r="H10" s="588"/>
      <c r="I10" s="588"/>
      <c r="J10" s="588"/>
      <c r="K10" s="588"/>
      <c r="L10" s="588"/>
      <c r="M10" s="588"/>
      <c r="N10" s="588"/>
      <c r="O10" s="588"/>
      <c r="P10" s="588"/>
      <c r="Q10" s="589"/>
      <c r="R10" s="590">
        <v>262623</v>
      </c>
      <c r="S10" s="591"/>
      <c r="T10" s="591"/>
      <c r="U10" s="591"/>
      <c r="V10" s="591"/>
      <c r="W10" s="591"/>
      <c r="X10" s="591"/>
      <c r="Y10" s="592"/>
      <c r="Z10" s="643">
        <v>3.4</v>
      </c>
      <c r="AA10" s="643"/>
      <c r="AB10" s="643"/>
      <c r="AC10" s="643"/>
      <c r="AD10" s="644">
        <v>262623</v>
      </c>
      <c r="AE10" s="644"/>
      <c r="AF10" s="644"/>
      <c r="AG10" s="644"/>
      <c r="AH10" s="644"/>
      <c r="AI10" s="644"/>
      <c r="AJ10" s="644"/>
      <c r="AK10" s="644"/>
      <c r="AL10" s="613">
        <v>5.2</v>
      </c>
      <c r="AM10" s="645"/>
      <c r="AN10" s="645"/>
      <c r="AO10" s="646"/>
      <c r="AP10" s="587" t="s">
        <v>230</v>
      </c>
      <c r="AQ10" s="588"/>
      <c r="AR10" s="588"/>
      <c r="AS10" s="588"/>
      <c r="AT10" s="588"/>
      <c r="AU10" s="588"/>
      <c r="AV10" s="588"/>
      <c r="AW10" s="588"/>
      <c r="AX10" s="588"/>
      <c r="AY10" s="588"/>
      <c r="AZ10" s="588"/>
      <c r="BA10" s="588"/>
      <c r="BB10" s="588"/>
      <c r="BC10" s="588"/>
      <c r="BD10" s="588"/>
      <c r="BE10" s="588"/>
      <c r="BF10" s="589"/>
      <c r="BG10" s="590">
        <v>47098</v>
      </c>
      <c r="BH10" s="591"/>
      <c r="BI10" s="591"/>
      <c r="BJ10" s="591"/>
      <c r="BK10" s="591"/>
      <c r="BL10" s="591"/>
      <c r="BM10" s="591"/>
      <c r="BN10" s="592"/>
      <c r="BO10" s="643">
        <v>2</v>
      </c>
      <c r="BP10" s="643"/>
      <c r="BQ10" s="643"/>
      <c r="BR10" s="643"/>
      <c r="BS10" s="596" t="s">
        <v>224</v>
      </c>
      <c r="BT10" s="591"/>
      <c r="BU10" s="591"/>
      <c r="BV10" s="591"/>
      <c r="BW10" s="591"/>
      <c r="BX10" s="591"/>
      <c r="BY10" s="591"/>
      <c r="BZ10" s="591"/>
      <c r="CA10" s="591"/>
      <c r="CB10" s="626"/>
      <c r="CD10" s="627" t="s">
        <v>231</v>
      </c>
      <c r="CE10" s="624"/>
      <c r="CF10" s="624"/>
      <c r="CG10" s="624"/>
      <c r="CH10" s="624"/>
      <c r="CI10" s="624"/>
      <c r="CJ10" s="624"/>
      <c r="CK10" s="624"/>
      <c r="CL10" s="624"/>
      <c r="CM10" s="624"/>
      <c r="CN10" s="624"/>
      <c r="CO10" s="624"/>
      <c r="CP10" s="624"/>
      <c r="CQ10" s="625"/>
      <c r="CR10" s="590">
        <v>3000</v>
      </c>
      <c r="CS10" s="591"/>
      <c r="CT10" s="591"/>
      <c r="CU10" s="591"/>
      <c r="CV10" s="591"/>
      <c r="CW10" s="591"/>
      <c r="CX10" s="591"/>
      <c r="CY10" s="592"/>
      <c r="CZ10" s="643">
        <v>0</v>
      </c>
      <c r="DA10" s="643"/>
      <c r="DB10" s="643"/>
      <c r="DC10" s="643"/>
      <c r="DD10" s="596" t="s">
        <v>224</v>
      </c>
      <c r="DE10" s="591"/>
      <c r="DF10" s="591"/>
      <c r="DG10" s="591"/>
      <c r="DH10" s="591"/>
      <c r="DI10" s="591"/>
      <c r="DJ10" s="591"/>
      <c r="DK10" s="591"/>
      <c r="DL10" s="591"/>
      <c r="DM10" s="591"/>
      <c r="DN10" s="591"/>
      <c r="DO10" s="591"/>
      <c r="DP10" s="592"/>
      <c r="DQ10" s="596" t="s">
        <v>224</v>
      </c>
      <c r="DR10" s="591"/>
      <c r="DS10" s="591"/>
      <c r="DT10" s="591"/>
      <c r="DU10" s="591"/>
      <c r="DV10" s="591"/>
      <c r="DW10" s="591"/>
      <c r="DX10" s="591"/>
      <c r="DY10" s="591"/>
      <c r="DZ10" s="591"/>
      <c r="EA10" s="591"/>
      <c r="EB10" s="591"/>
      <c r="EC10" s="626"/>
    </row>
    <row r="11" spans="2:143" ht="11.25" customHeight="1" x14ac:dyDescent="0.15">
      <c r="B11" s="587" t="s">
        <v>232</v>
      </c>
      <c r="C11" s="588"/>
      <c r="D11" s="588"/>
      <c r="E11" s="588"/>
      <c r="F11" s="588"/>
      <c r="G11" s="588"/>
      <c r="H11" s="588"/>
      <c r="I11" s="588"/>
      <c r="J11" s="588"/>
      <c r="K11" s="588"/>
      <c r="L11" s="588"/>
      <c r="M11" s="588"/>
      <c r="N11" s="588"/>
      <c r="O11" s="588"/>
      <c r="P11" s="588"/>
      <c r="Q11" s="589"/>
      <c r="R11" s="590" t="s">
        <v>224</v>
      </c>
      <c r="S11" s="591"/>
      <c r="T11" s="591"/>
      <c r="U11" s="591"/>
      <c r="V11" s="591"/>
      <c r="W11" s="591"/>
      <c r="X11" s="591"/>
      <c r="Y11" s="592"/>
      <c r="Z11" s="643" t="s">
        <v>224</v>
      </c>
      <c r="AA11" s="643"/>
      <c r="AB11" s="643"/>
      <c r="AC11" s="643"/>
      <c r="AD11" s="644" t="s">
        <v>224</v>
      </c>
      <c r="AE11" s="644"/>
      <c r="AF11" s="644"/>
      <c r="AG11" s="644"/>
      <c r="AH11" s="644"/>
      <c r="AI11" s="644"/>
      <c r="AJ11" s="644"/>
      <c r="AK11" s="644"/>
      <c r="AL11" s="613" t="s">
        <v>224</v>
      </c>
      <c r="AM11" s="645"/>
      <c r="AN11" s="645"/>
      <c r="AO11" s="646"/>
      <c r="AP11" s="587" t="s">
        <v>233</v>
      </c>
      <c r="AQ11" s="588"/>
      <c r="AR11" s="588"/>
      <c r="AS11" s="588"/>
      <c r="AT11" s="588"/>
      <c r="AU11" s="588"/>
      <c r="AV11" s="588"/>
      <c r="AW11" s="588"/>
      <c r="AX11" s="588"/>
      <c r="AY11" s="588"/>
      <c r="AZ11" s="588"/>
      <c r="BA11" s="588"/>
      <c r="BB11" s="588"/>
      <c r="BC11" s="588"/>
      <c r="BD11" s="588"/>
      <c r="BE11" s="588"/>
      <c r="BF11" s="589"/>
      <c r="BG11" s="590">
        <v>154712</v>
      </c>
      <c r="BH11" s="591"/>
      <c r="BI11" s="591"/>
      <c r="BJ11" s="591"/>
      <c r="BK11" s="591"/>
      <c r="BL11" s="591"/>
      <c r="BM11" s="591"/>
      <c r="BN11" s="592"/>
      <c r="BO11" s="643">
        <v>6.4</v>
      </c>
      <c r="BP11" s="643"/>
      <c r="BQ11" s="643"/>
      <c r="BR11" s="643"/>
      <c r="BS11" s="596" t="s">
        <v>224</v>
      </c>
      <c r="BT11" s="591"/>
      <c r="BU11" s="591"/>
      <c r="BV11" s="591"/>
      <c r="BW11" s="591"/>
      <c r="BX11" s="591"/>
      <c r="BY11" s="591"/>
      <c r="BZ11" s="591"/>
      <c r="CA11" s="591"/>
      <c r="CB11" s="626"/>
      <c r="CD11" s="627" t="s">
        <v>234</v>
      </c>
      <c r="CE11" s="624"/>
      <c r="CF11" s="624"/>
      <c r="CG11" s="624"/>
      <c r="CH11" s="624"/>
      <c r="CI11" s="624"/>
      <c r="CJ11" s="624"/>
      <c r="CK11" s="624"/>
      <c r="CL11" s="624"/>
      <c r="CM11" s="624"/>
      <c r="CN11" s="624"/>
      <c r="CO11" s="624"/>
      <c r="CP11" s="624"/>
      <c r="CQ11" s="625"/>
      <c r="CR11" s="590">
        <v>524007</v>
      </c>
      <c r="CS11" s="591"/>
      <c r="CT11" s="591"/>
      <c r="CU11" s="591"/>
      <c r="CV11" s="591"/>
      <c r="CW11" s="591"/>
      <c r="CX11" s="591"/>
      <c r="CY11" s="592"/>
      <c r="CZ11" s="643">
        <v>7.1</v>
      </c>
      <c r="DA11" s="643"/>
      <c r="DB11" s="643"/>
      <c r="DC11" s="643"/>
      <c r="DD11" s="596">
        <v>146312</v>
      </c>
      <c r="DE11" s="591"/>
      <c r="DF11" s="591"/>
      <c r="DG11" s="591"/>
      <c r="DH11" s="591"/>
      <c r="DI11" s="591"/>
      <c r="DJ11" s="591"/>
      <c r="DK11" s="591"/>
      <c r="DL11" s="591"/>
      <c r="DM11" s="591"/>
      <c r="DN11" s="591"/>
      <c r="DO11" s="591"/>
      <c r="DP11" s="592"/>
      <c r="DQ11" s="596">
        <v>411210</v>
      </c>
      <c r="DR11" s="591"/>
      <c r="DS11" s="591"/>
      <c r="DT11" s="591"/>
      <c r="DU11" s="591"/>
      <c r="DV11" s="591"/>
      <c r="DW11" s="591"/>
      <c r="DX11" s="591"/>
      <c r="DY11" s="591"/>
      <c r="DZ11" s="591"/>
      <c r="EA11" s="591"/>
      <c r="EB11" s="591"/>
      <c r="EC11" s="626"/>
    </row>
    <row r="12" spans="2:143" ht="11.25" customHeight="1" x14ac:dyDescent="0.15">
      <c r="B12" s="587" t="s">
        <v>235</v>
      </c>
      <c r="C12" s="588"/>
      <c r="D12" s="588"/>
      <c r="E12" s="588"/>
      <c r="F12" s="588"/>
      <c r="G12" s="588"/>
      <c r="H12" s="588"/>
      <c r="I12" s="588"/>
      <c r="J12" s="588"/>
      <c r="K12" s="588"/>
      <c r="L12" s="588"/>
      <c r="M12" s="588"/>
      <c r="N12" s="588"/>
      <c r="O12" s="588"/>
      <c r="P12" s="588"/>
      <c r="Q12" s="589"/>
      <c r="R12" s="590" t="s">
        <v>224</v>
      </c>
      <c r="S12" s="591"/>
      <c r="T12" s="591"/>
      <c r="U12" s="591"/>
      <c r="V12" s="591"/>
      <c r="W12" s="591"/>
      <c r="X12" s="591"/>
      <c r="Y12" s="592"/>
      <c r="Z12" s="643" t="s">
        <v>224</v>
      </c>
      <c r="AA12" s="643"/>
      <c r="AB12" s="643"/>
      <c r="AC12" s="643"/>
      <c r="AD12" s="644" t="s">
        <v>224</v>
      </c>
      <c r="AE12" s="644"/>
      <c r="AF12" s="644"/>
      <c r="AG12" s="644"/>
      <c r="AH12" s="644"/>
      <c r="AI12" s="644"/>
      <c r="AJ12" s="644"/>
      <c r="AK12" s="644"/>
      <c r="AL12" s="613" t="s">
        <v>224</v>
      </c>
      <c r="AM12" s="645"/>
      <c r="AN12" s="645"/>
      <c r="AO12" s="646"/>
      <c r="AP12" s="587" t="s">
        <v>236</v>
      </c>
      <c r="AQ12" s="588"/>
      <c r="AR12" s="588"/>
      <c r="AS12" s="588"/>
      <c r="AT12" s="588"/>
      <c r="AU12" s="588"/>
      <c r="AV12" s="588"/>
      <c r="AW12" s="588"/>
      <c r="AX12" s="588"/>
      <c r="AY12" s="588"/>
      <c r="AZ12" s="588"/>
      <c r="BA12" s="588"/>
      <c r="BB12" s="588"/>
      <c r="BC12" s="588"/>
      <c r="BD12" s="588"/>
      <c r="BE12" s="588"/>
      <c r="BF12" s="589"/>
      <c r="BG12" s="590">
        <v>1454166</v>
      </c>
      <c r="BH12" s="591"/>
      <c r="BI12" s="591"/>
      <c r="BJ12" s="591"/>
      <c r="BK12" s="591"/>
      <c r="BL12" s="591"/>
      <c r="BM12" s="591"/>
      <c r="BN12" s="592"/>
      <c r="BO12" s="643">
        <v>60.5</v>
      </c>
      <c r="BP12" s="643"/>
      <c r="BQ12" s="643"/>
      <c r="BR12" s="643"/>
      <c r="BS12" s="596" t="s">
        <v>224</v>
      </c>
      <c r="BT12" s="591"/>
      <c r="BU12" s="591"/>
      <c r="BV12" s="591"/>
      <c r="BW12" s="591"/>
      <c r="BX12" s="591"/>
      <c r="BY12" s="591"/>
      <c r="BZ12" s="591"/>
      <c r="CA12" s="591"/>
      <c r="CB12" s="626"/>
      <c r="CD12" s="627" t="s">
        <v>237</v>
      </c>
      <c r="CE12" s="624"/>
      <c r="CF12" s="624"/>
      <c r="CG12" s="624"/>
      <c r="CH12" s="624"/>
      <c r="CI12" s="624"/>
      <c r="CJ12" s="624"/>
      <c r="CK12" s="624"/>
      <c r="CL12" s="624"/>
      <c r="CM12" s="624"/>
      <c r="CN12" s="624"/>
      <c r="CO12" s="624"/>
      <c r="CP12" s="624"/>
      <c r="CQ12" s="625"/>
      <c r="CR12" s="590">
        <v>662285</v>
      </c>
      <c r="CS12" s="591"/>
      <c r="CT12" s="591"/>
      <c r="CU12" s="591"/>
      <c r="CV12" s="591"/>
      <c r="CW12" s="591"/>
      <c r="CX12" s="591"/>
      <c r="CY12" s="592"/>
      <c r="CZ12" s="643">
        <v>9</v>
      </c>
      <c r="DA12" s="643"/>
      <c r="DB12" s="643"/>
      <c r="DC12" s="643"/>
      <c r="DD12" s="596" t="s">
        <v>224</v>
      </c>
      <c r="DE12" s="591"/>
      <c r="DF12" s="591"/>
      <c r="DG12" s="591"/>
      <c r="DH12" s="591"/>
      <c r="DI12" s="591"/>
      <c r="DJ12" s="591"/>
      <c r="DK12" s="591"/>
      <c r="DL12" s="591"/>
      <c r="DM12" s="591"/>
      <c r="DN12" s="591"/>
      <c r="DO12" s="591"/>
      <c r="DP12" s="592"/>
      <c r="DQ12" s="596">
        <v>656228</v>
      </c>
      <c r="DR12" s="591"/>
      <c r="DS12" s="591"/>
      <c r="DT12" s="591"/>
      <c r="DU12" s="591"/>
      <c r="DV12" s="591"/>
      <c r="DW12" s="591"/>
      <c r="DX12" s="591"/>
      <c r="DY12" s="591"/>
      <c r="DZ12" s="591"/>
      <c r="EA12" s="591"/>
      <c r="EB12" s="591"/>
      <c r="EC12" s="626"/>
    </row>
    <row r="13" spans="2:143" ht="11.25" customHeight="1" x14ac:dyDescent="0.15">
      <c r="B13" s="587" t="s">
        <v>238</v>
      </c>
      <c r="C13" s="588"/>
      <c r="D13" s="588"/>
      <c r="E13" s="588"/>
      <c r="F13" s="588"/>
      <c r="G13" s="588"/>
      <c r="H13" s="588"/>
      <c r="I13" s="588"/>
      <c r="J13" s="588"/>
      <c r="K13" s="588"/>
      <c r="L13" s="588"/>
      <c r="M13" s="588"/>
      <c r="N13" s="588"/>
      <c r="O13" s="588"/>
      <c r="P13" s="588"/>
      <c r="Q13" s="589"/>
      <c r="R13" s="590">
        <v>29780</v>
      </c>
      <c r="S13" s="591"/>
      <c r="T13" s="591"/>
      <c r="U13" s="591"/>
      <c r="V13" s="591"/>
      <c r="W13" s="591"/>
      <c r="X13" s="591"/>
      <c r="Y13" s="592"/>
      <c r="Z13" s="643">
        <v>0.4</v>
      </c>
      <c r="AA13" s="643"/>
      <c r="AB13" s="643"/>
      <c r="AC13" s="643"/>
      <c r="AD13" s="644">
        <v>29780</v>
      </c>
      <c r="AE13" s="644"/>
      <c r="AF13" s="644"/>
      <c r="AG13" s="644"/>
      <c r="AH13" s="644"/>
      <c r="AI13" s="644"/>
      <c r="AJ13" s="644"/>
      <c r="AK13" s="644"/>
      <c r="AL13" s="613">
        <v>0.6</v>
      </c>
      <c r="AM13" s="645"/>
      <c r="AN13" s="645"/>
      <c r="AO13" s="646"/>
      <c r="AP13" s="587" t="s">
        <v>239</v>
      </c>
      <c r="AQ13" s="588"/>
      <c r="AR13" s="588"/>
      <c r="AS13" s="588"/>
      <c r="AT13" s="588"/>
      <c r="AU13" s="588"/>
      <c r="AV13" s="588"/>
      <c r="AW13" s="588"/>
      <c r="AX13" s="588"/>
      <c r="AY13" s="588"/>
      <c r="AZ13" s="588"/>
      <c r="BA13" s="588"/>
      <c r="BB13" s="588"/>
      <c r="BC13" s="588"/>
      <c r="BD13" s="588"/>
      <c r="BE13" s="588"/>
      <c r="BF13" s="589"/>
      <c r="BG13" s="590">
        <v>1450729</v>
      </c>
      <c r="BH13" s="591"/>
      <c r="BI13" s="591"/>
      <c r="BJ13" s="591"/>
      <c r="BK13" s="591"/>
      <c r="BL13" s="591"/>
      <c r="BM13" s="591"/>
      <c r="BN13" s="592"/>
      <c r="BO13" s="643">
        <v>60.3</v>
      </c>
      <c r="BP13" s="643"/>
      <c r="BQ13" s="643"/>
      <c r="BR13" s="643"/>
      <c r="BS13" s="596" t="s">
        <v>224</v>
      </c>
      <c r="BT13" s="591"/>
      <c r="BU13" s="591"/>
      <c r="BV13" s="591"/>
      <c r="BW13" s="591"/>
      <c r="BX13" s="591"/>
      <c r="BY13" s="591"/>
      <c r="BZ13" s="591"/>
      <c r="CA13" s="591"/>
      <c r="CB13" s="626"/>
      <c r="CD13" s="627" t="s">
        <v>240</v>
      </c>
      <c r="CE13" s="624"/>
      <c r="CF13" s="624"/>
      <c r="CG13" s="624"/>
      <c r="CH13" s="624"/>
      <c r="CI13" s="624"/>
      <c r="CJ13" s="624"/>
      <c r="CK13" s="624"/>
      <c r="CL13" s="624"/>
      <c r="CM13" s="624"/>
      <c r="CN13" s="624"/>
      <c r="CO13" s="624"/>
      <c r="CP13" s="624"/>
      <c r="CQ13" s="625"/>
      <c r="CR13" s="590">
        <v>651610</v>
      </c>
      <c r="CS13" s="591"/>
      <c r="CT13" s="591"/>
      <c r="CU13" s="591"/>
      <c r="CV13" s="591"/>
      <c r="CW13" s="591"/>
      <c r="CX13" s="591"/>
      <c r="CY13" s="592"/>
      <c r="CZ13" s="643">
        <v>8.8000000000000007</v>
      </c>
      <c r="DA13" s="643"/>
      <c r="DB13" s="643"/>
      <c r="DC13" s="643"/>
      <c r="DD13" s="596">
        <v>182324</v>
      </c>
      <c r="DE13" s="591"/>
      <c r="DF13" s="591"/>
      <c r="DG13" s="591"/>
      <c r="DH13" s="591"/>
      <c r="DI13" s="591"/>
      <c r="DJ13" s="591"/>
      <c r="DK13" s="591"/>
      <c r="DL13" s="591"/>
      <c r="DM13" s="591"/>
      <c r="DN13" s="591"/>
      <c r="DO13" s="591"/>
      <c r="DP13" s="592"/>
      <c r="DQ13" s="596">
        <v>615663</v>
      </c>
      <c r="DR13" s="591"/>
      <c r="DS13" s="591"/>
      <c r="DT13" s="591"/>
      <c r="DU13" s="591"/>
      <c r="DV13" s="591"/>
      <c r="DW13" s="591"/>
      <c r="DX13" s="591"/>
      <c r="DY13" s="591"/>
      <c r="DZ13" s="591"/>
      <c r="EA13" s="591"/>
      <c r="EB13" s="591"/>
      <c r="EC13" s="626"/>
    </row>
    <row r="14" spans="2:143" ht="11.25" customHeight="1" x14ac:dyDescent="0.15">
      <c r="B14" s="587" t="s">
        <v>241</v>
      </c>
      <c r="C14" s="588"/>
      <c r="D14" s="588"/>
      <c r="E14" s="588"/>
      <c r="F14" s="588"/>
      <c r="G14" s="588"/>
      <c r="H14" s="588"/>
      <c r="I14" s="588"/>
      <c r="J14" s="588"/>
      <c r="K14" s="588"/>
      <c r="L14" s="588"/>
      <c r="M14" s="588"/>
      <c r="N14" s="588"/>
      <c r="O14" s="588"/>
      <c r="P14" s="588"/>
      <c r="Q14" s="589"/>
      <c r="R14" s="590" t="s">
        <v>224</v>
      </c>
      <c r="S14" s="591"/>
      <c r="T14" s="591"/>
      <c r="U14" s="591"/>
      <c r="V14" s="591"/>
      <c r="W14" s="591"/>
      <c r="X14" s="591"/>
      <c r="Y14" s="592"/>
      <c r="Z14" s="643" t="s">
        <v>224</v>
      </c>
      <c r="AA14" s="643"/>
      <c r="AB14" s="643"/>
      <c r="AC14" s="643"/>
      <c r="AD14" s="644" t="s">
        <v>224</v>
      </c>
      <c r="AE14" s="644"/>
      <c r="AF14" s="644"/>
      <c r="AG14" s="644"/>
      <c r="AH14" s="644"/>
      <c r="AI14" s="644"/>
      <c r="AJ14" s="644"/>
      <c r="AK14" s="644"/>
      <c r="AL14" s="613" t="s">
        <v>224</v>
      </c>
      <c r="AM14" s="645"/>
      <c r="AN14" s="645"/>
      <c r="AO14" s="646"/>
      <c r="AP14" s="587" t="s">
        <v>242</v>
      </c>
      <c r="AQ14" s="588"/>
      <c r="AR14" s="588"/>
      <c r="AS14" s="588"/>
      <c r="AT14" s="588"/>
      <c r="AU14" s="588"/>
      <c r="AV14" s="588"/>
      <c r="AW14" s="588"/>
      <c r="AX14" s="588"/>
      <c r="AY14" s="588"/>
      <c r="AZ14" s="588"/>
      <c r="BA14" s="588"/>
      <c r="BB14" s="588"/>
      <c r="BC14" s="588"/>
      <c r="BD14" s="588"/>
      <c r="BE14" s="588"/>
      <c r="BF14" s="589"/>
      <c r="BG14" s="590">
        <v>56093</v>
      </c>
      <c r="BH14" s="591"/>
      <c r="BI14" s="591"/>
      <c r="BJ14" s="591"/>
      <c r="BK14" s="591"/>
      <c r="BL14" s="591"/>
      <c r="BM14" s="591"/>
      <c r="BN14" s="592"/>
      <c r="BO14" s="643">
        <v>2.2999999999999998</v>
      </c>
      <c r="BP14" s="643"/>
      <c r="BQ14" s="643"/>
      <c r="BR14" s="643"/>
      <c r="BS14" s="596" t="s">
        <v>224</v>
      </c>
      <c r="BT14" s="591"/>
      <c r="BU14" s="591"/>
      <c r="BV14" s="591"/>
      <c r="BW14" s="591"/>
      <c r="BX14" s="591"/>
      <c r="BY14" s="591"/>
      <c r="BZ14" s="591"/>
      <c r="CA14" s="591"/>
      <c r="CB14" s="626"/>
      <c r="CD14" s="627" t="s">
        <v>243</v>
      </c>
      <c r="CE14" s="624"/>
      <c r="CF14" s="624"/>
      <c r="CG14" s="624"/>
      <c r="CH14" s="624"/>
      <c r="CI14" s="624"/>
      <c r="CJ14" s="624"/>
      <c r="CK14" s="624"/>
      <c r="CL14" s="624"/>
      <c r="CM14" s="624"/>
      <c r="CN14" s="624"/>
      <c r="CO14" s="624"/>
      <c r="CP14" s="624"/>
      <c r="CQ14" s="625"/>
      <c r="CR14" s="590">
        <v>326660</v>
      </c>
      <c r="CS14" s="591"/>
      <c r="CT14" s="591"/>
      <c r="CU14" s="591"/>
      <c r="CV14" s="591"/>
      <c r="CW14" s="591"/>
      <c r="CX14" s="591"/>
      <c r="CY14" s="592"/>
      <c r="CZ14" s="643">
        <v>4.4000000000000004</v>
      </c>
      <c r="DA14" s="643"/>
      <c r="DB14" s="643"/>
      <c r="DC14" s="643"/>
      <c r="DD14" s="596">
        <v>4115</v>
      </c>
      <c r="DE14" s="591"/>
      <c r="DF14" s="591"/>
      <c r="DG14" s="591"/>
      <c r="DH14" s="591"/>
      <c r="DI14" s="591"/>
      <c r="DJ14" s="591"/>
      <c r="DK14" s="591"/>
      <c r="DL14" s="591"/>
      <c r="DM14" s="591"/>
      <c r="DN14" s="591"/>
      <c r="DO14" s="591"/>
      <c r="DP14" s="592"/>
      <c r="DQ14" s="596">
        <v>310512</v>
      </c>
      <c r="DR14" s="591"/>
      <c r="DS14" s="591"/>
      <c r="DT14" s="591"/>
      <c r="DU14" s="591"/>
      <c r="DV14" s="591"/>
      <c r="DW14" s="591"/>
      <c r="DX14" s="591"/>
      <c r="DY14" s="591"/>
      <c r="DZ14" s="591"/>
      <c r="EA14" s="591"/>
      <c r="EB14" s="591"/>
      <c r="EC14" s="626"/>
    </row>
    <row r="15" spans="2:143" ht="11.25" customHeight="1" x14ac:dyDescent="0.15">
      <c r="B15" s="587" t="s">
        <v>244</v>
      </c>
      <c r="C15" s="588"/>
      <c r="D15" s="588"/>
      <c r="E15" s="588"/>
      <c r="F15" s="588"/>
      <c r="G15" s="588"/>
      <c r="H15" s="588"/>
      <c r="I15" s="588"/>
      <c r="J15" s="588"/>
      <c r="K15" s="588"/>
      <c r="L15" s="588"/>
      <c r="M15" s="588"/>
      <c r="N15" s="588"/>
      <c r="O15" s="588"/>
      <c r="P15" s="588"/>
      <c r="Q15" s="589"/>
      <c r="R15" s="590">
        <v>9377</v>
      </c>
      <c r="S15" s="591"/>
      <c r="T15" s="591"/>
      <c r="U15" s="591"/>
      <c r="V15" s="591"/>
      <c r="W15" s="591"/>
      <c r="X15" s="591"/>
      <c r="Y15" s="592"/>
      <c r="Z15" s="643">
        <v>0.1</v>
      </c>
      <c r="AA15" s="643"/>
      <c r="AB15" s="643"/>
      <c r="AC15" s="643"/>
      <c r="AD15" s="644">
        <v>9377</v>
      </c>
      <c r="AE15" s="644"/>
      <c r="AF15" s="644"/>
      <c r="AG15" s="644"/>
      <c r="AH15" s="644"/>
      <c r="AI15" s="644"/>
      <c r="AJ15" s="644"/>
      <c r="AK15" s="644"/>
      <c r="AL15" s="613">
        <v>0.2</v>
      </c>
      <c r="AM15" s="645"/>
      <c r="AN15" s="645"/>
      <c r="AO15" s="646"/>
      <c r="AP15" s="587" t="s">
        <v>245</v>
      </c>
      <c r="AQ15" s="588"/>
      <c r="AR15" s="588"/>
      <c r="AS15" s="588"/>
      <c r="AT15" s="588"/>
      <c r="AU15" s="588"/>
      <c r="AV15" s="588"/>
      <c r="AW15" s="588"/>
      <c r="AX15" s="588"/>
      <c r="AY15" s="588"/>
      <c r="AZ15" s="588"/>
      <c r="BA15" s="588"/>
      <c r="BB15" s="588"/>
      <c r="BC15" s="588"/>
      <c r="BD15" s="588"/>
      <c r="BE15" s="588"/>
      <c r="BF15" s="589"/>
      <c r="BG15" s="590">
        <v>88316</v>
      </c>
      <c r="BH15" s="591"/>
      <c r="BI15" s="591"/>
      <c r="BJ15" s="591"/>
      <c r="BK15" s="591"/>
      <c r="BL15" s="591"/>
      <c r="BM15" s="591"/>
      <c r="BN15" s="592"/>
      <c r="BO15" s="643">
        <v>3.7</v>
      </c>
      <c r="BP15" s="643"/>
      <c r="BQ15" s="643"/>
      <c r="BR15" s="643"/>
      <c r="BS15" s="596" t="s">
        <v>224</v>
      </c>
      <c r="BT15" s="591"/>
      <c r="BU15" s="591"/>
      <c r="BV15" s="591"/>
      <c r="BW15" s="591"/>
      <c r="BX15" s="591"/>
      <c r="BY15" s="591"/>
      <c r="BZ15" s="591"/>
      <c r="CA15" s="591"/>
      <c r="CB15" s="626"/>
      <c r="CD15" s="627" t="s">
        <v>246</v>
      </c>
      <c r="CE15" s="624"/>
      <c r="CF15" s="624"/>
      <c r="CG15" s="624"/>
      <c r="CH15" s="624"/>
      <c r="CI15" s="624"/>
      <c r="CJ15" s="624"/>
      <c r="CK15" s="624"/>
      <c r="CL15" s="624"/>
      <c r="CM15" s="624"/>
      <c r="CN15" s="624"/>
      <c r="CO15" s="624"/>
      <c r="CP15" s="624"/>
      <c r="CQ15" s="625"/>
      <c r="CR15" s="590">
        <v>604773</v>
      </c>
      <c r="CS15" s="591"/>
      <c r="CT15" s="591"/>
      <c r="CU15" s="591"/>
      <c r="CV15" s="591"/>
      <c r="CW15" s="591"/>
      <c r="CX15" s="591"/>
      <c r="CY15" s="592"/>
      <c r="CZ15" s="643">
        <v>8.1999999999999993</v>
      </c>
      <c r="DA15" s="643"/>
      <c r="DB15" s="643"/>
      <c r="DC15" s="643"/>
      <c r="DD15" s="596">
        <v>1480</v>
      </c>
      <c r="DE15" s="591"/>
      <c r="DF15" s="591"/>
      <c r="DG15" s="591"/>
      <c r="DH15" s="591"/>
      <c r="DI15" s="591"/>
      <c r="DJ15" s="591"/>
      <c r="DK15" s="591"/>
      <c r="DL15" s="591"/>
      <c r="DM15" s="591"/>
      <c r="DN15" s="591"/>
      <c r="DO15" s="591"/>
      <c r="DP15" s="592"/>
      <c r="DQ15" s="596">
        <v>470815</v>
      </c>
      <c r="DR15" s="591"/>
      <c r="DS15" s="591"/>
      <c r="DT15" s="591"/>
      <c r="DU15" s="591"/>
      <c r="DV15" s="591"/>
      <c r="DW15" s="591"/>
      <c r="DX15" s="591"/>
      <c r="DY15" s="591"/>
      <c r="DZ15" s="591"/>
      <c r="EA15" s="591"/>
      <c r="EB15" s="591"/>
      <c r="EC15" s="626"/>
    </row>
    <row r="16" spans="2:143" ht="11.25" customHeight="1" x14ac:dyDescent="0.15">
      <c r="B16" s="587" t="s">
        <v>247</v>
      </c>
      <c r="C16" s="588"/>
      <c r="D16" s="588"/>
      <c r="E16" s="588"/>
      <c r="F16" s="588"/>
      <c r="G16" s="588"/>
      <c r="H16" s="588"/>
      <c r="I16" s="588"/>
      <c r="J16" s="588"/>
      <c r="K16" s="588"/>
      <c r="L16" s="588"/>
      <c r="M16" s="588"/>
      <c r="N16" s="588"/>
      <c r="O16" s="588"/>
      <c r="P16" s="588"/>
      <c r="Q16" s="589"/>
      <c r="R16" s="590">
        <v>2314705</v>
      </c>
      <c r="S16" s="591"/>
      <c r="T16" s="591"/>
      <c r="U16" s="591"/>
      <c r="V16" s="591"/>
      <c r="W16" s="591"/>
      <c r="X16" s="591"/>
      <c r="Y16" s="592"/>
      <c r="Z16" s="643">
        <v>30.4</v>
      </c>
      <c r="AA16" s="643"/>
      <c r="AB16" s="643"/>
      <c r="AC16" s="643"/>
      <c r="AD16" s="644">
        <v>2087496</v>
      </c>
      <c r="AE16" s="644"/>
      <c r="AF16" s="644"/>
      <c r="AG16" s="644"/>
      <c r="AH16" s="644"/>
      <c r="AI16" s="644"/>
      <c r="AJ16" s="644"/>
      <c r="AK16" s="644"/>
      <c r="AL16" s="613">
        <v>41.6</v>
      </c>
      <c r="AM16" s="645"/>
      <c r="AN16" s="645"/>
      <c r="AO16" s="646"/>
      <c r="AP16" s="587" t="s">
        <v>248</v>
      </c>
      <c r="AQ16" s="588"/>
      <c r="AR16" s="588"/>
      <c r="AS16" s="588"/>
      <c r="AT16" s="588"/>
      <c r="AU16" s="588"/>
      <c r="AV16" s="588"/>
      <c r="AW16" s="588"/>
      <c r="AX16" s="588"/>
      <c r="AY16" s="588"/>
      <c r="AZ16" s="588"/>
      <c r="BA16" s="588"/>
      <c r="BB16" s="588"/>
      <c r="BC16" s="588"/>
      <c r="BD16" s="588"/>
      <c r="BE16" s="588"/>
      <c r="BF16" s="589"/>
      <c r="BG16" s="590" t="s">
        <v>224</v>
      </c>
      <c r="BH16" s="591"/>
      <c r="BI16" s="591"/>
      <c r="BJ16" s="591"/>
      <c r="BK16" s="591"/>
      <c r="BL16" s="591"/>
      <c r="BM16" s="591"/>
      <c r="BN16" s="592"/>
      <c r="BO16" s="643" t="s">
        <v>224</v>
      </c>
      <c r="BP16" s="643"/>
      <c r="BQ16" s="643"/>
      <c r="BR16" s="643"/>
      <c r="BS16" s="596" t="s">
        <v>224</v>
      </c>
      <c r="BT16" s="591"/>
      <c r="BU16" s="591"/>
      <c r="BV16" s="591"/>
      <c r="BW16" s="591"/>
      <c r="BX16" s="591"/>
      <c r="BY16" s="591"/>
      <c r="BZ16" s="591"/>
      <c r="CA16" s="591"/>
      <c r="CB16" s="626"/>
      <c r="CD16" s="627" t="s">
        <v>249</v>
      </c>
      <c r="CE16" s="624"/>
      <c r="CF16" s="624"/>
      <c r="CG16" s="624"/>
      <c r="CH16" s="624"/>
      <c r="CI16" s="624"/>
      <c r="CJ16" s="624"/>
      <c r="CK16" s="624"/>
      <c r="CL16" s="624"/>
      <c r="CM16" s="624"/>
      <c r="CN16" s="624"/>
      <c r="CO16" s="624"/>
      <c r="CP16" s="624"/>
      <c r="CQ16" s="625"/>
      <c r="CR16" s="590">
        <v>1944</v>
      </c>
      <c r="CS16" s="591"/>
      <c r="CT16" s="591"/>
      <c r="CU16" s="591"/>
      <c r="CV16" s="591"/>
      <c r="CW16" s="591"/>
      <c r="CX16" s="591"/>
      <c r="CY16" s="592"/>
      <c r="CZ16" s="643">
        <v>0</v>
      </c>
      <c r="DA16" s="643"/>
      <c r="DB16" s="643"/>
      <c r="DC16" s="643"/>
      <c r="DD16" s="596" t="s">
        <v>224</v>
      </c>
      <c r="DE16" s="591"/>
      <c r="DF16" s="591"/>
      <c r="DG16" s="591"/>
      <c r="DH16" s="591"/>
      <c r="DI16" s="591"/>
      <c r="DJ16" s="591"/>
      <c r="DK16" s="591"/>
      <c r="DL16" s="591"/>
      <c r="DM16" s="591"/>
      <c r="DN16" s="591"/>
      <c r="DO16" s="591"/>
      <c r="DP16" s="592"/>
      <c r="DQ16" s="596">
        <v>103</v>
      </c>
      <c r="DR16" s="591"/>
      <c r="DS16" s="591"/>
      <c r="DT16" s="591"/>
      <c r="DU16" s="591"/>
      <c r="DV16" s="591"/>
      <c r="DW16" s="591"/>
      <c r="DX16" s="591"/>
      <c r="DY16" s="591"/>
      <c r="DZ16" s="591"/>
      <c r="EA16" s="591"/>
      <c r="EB16" s="591"/>
      <c r="EC16" s="626"/>
    </row>
    <row r="17" spans="2:133" ht="11.25" customHeight="1" x14ac:dyDescent="0.15">
      <c r="B17" s="587" t="s">
        <v>250</v>
      </c>
      <c r="C17" s="588"/>
      <c r="D17" s="588"/>
      <c r="E17" s="588"/>
      <c r="F17" s="588"/>
      <c r="G17" s="588"/>
      <c r="H17" s="588"/>
      <c r="I17" s="588"/>
      <c r="J17" s="588"/>
      <c r="K17" s="588"/>
      <c r="L17" s="588"/>
      <c r="M17" s="588"/>
      <c r="N17" s="588"/>
      <c r="O17" s="588"/>
      <c r="P17" s="588"/>
      <c r="Q17" s="589"/>
      <c r="R17" s="590">
        <v>2087496</v>
      </c>
      <c r="S17" s="591"/>
      <c r="T17" s="591"/>
      <c r="U17" s="591"/>
      <c r="V17" s="591"/>
      <c r="W17" s="591"/>
      <c r="X17" s="591"/>
      <c r="Y17" s="592"/>
      <c r="Z17" s="643">
        <v>27.4</v>
      </c>
      <c r="AA17" s="643"/>
      <c r="AB17" s="643"/>
      <c r="AC17" s="643"/>
      <c r="AD17" s="644">
        <v>2087496</v>
      </c>
      <c r="AE17" s="644"/>
      <c r="AF17" s="644"/>
      <c r="AG17" s="644"/>
      <c r="AH17" s="644"/>
      <c r="AI17" s="644"/>
      <c r="AJ17" s="644"/>
      <c r="AK17" s="644"/>
      <c r="AL17" s="613">
        <v>41.6</v>
      </c>
      <c r="AM17" s="645"/>
      <c r="AN17" s="645"/>
      <c r="AO17" s="646"/>
      <c r="AP17" s="587" t="s">
        <v>251</v>
      </c>
      <c r="AQ17" s="588"/>
      <c r="AR17" s="588"/>
      <c r="AS17" s="588"/>
      <c r="AT17" s="588"/>
      <c r="AU17" s="588"/>
      <c r="AV17" s="588"/>
      <c r="AW17" s="588"/>
      <c r="AX17" s="588"/>
      <c r="AY17" s="588"/>
      <c r="AZ17" s="588"/>
      <c r="BA17" s="588"/>
      <c r="BB17" s="588"/>
      <c r="BC17" s="588"/>
      <c r="BD17" s="588"/>
      <c r="BE17" s="588"/>
      <c r="BF17" s="589"/>
      <c r="BG17" s="590" t="s">
        <v>224</v>
      </c>
      <c r="BH17" s="591"/>
      <c r="BI17" s="591"/>
      <c r="BJ17" s="591"/>
      <c r="BK17" s="591"/>
      <c r="BL17" s="591"/>
      <c r="BM17" s="591"/>
      <c r="BN17" s="592"/>
      <c r="BO17" s="643" t="s">
        <v>224</v>
      </c>
      <c r="BP17" s="643"/>
      <c r="BQ17" s="643"/>
      <c r="BR17" s="643"/>
      <c r="BS17" s="596" t="s">
        <v>224</v>
      </c>
      <c r="BT17" s="591"/>
      <c r="BU17" s="591"/>
      <c r="BV17" s="591"/>
      <c r="BW17" s="591"/>
      <c r="BX17" s="591"/>
      <c r="BY17" s="591"/>
      <c r="BZ17" s="591"/>
      <c r="CA17" s="591"/>
      <c r="CB17" s="626"/>
      <c r="CD17" s="627" t="s">
        <v>252</v>
      </c>
      <c r="CE17" s="624"/>
      <c r="CF17" s="624"/>
      <c r="CG17" s="624"/>
      <c r="CH17" s="624"/>
      <c r="CI17" s="624"/>
      <c r="CJ17" s="624"/>
      <c r="CK17" s="624"/>
      <c r="CL17" s="624"/>
      <c r="CM17" s="624"/>
      <c r="CN17" s="624"/>
      <c r="CO17" s="624"/>
      <c r="CP17" s="624"/>
      <c r="CQ17" s="625"/>
      <c r="CR17" s="590">
        <v>759589</v>
      </c>
      <c r="CS17" s="591"/>
      <c r="CT17" s="591"/>
      <c r="CU17" s="591"/>
      <c r="CV17" s="591"/>
      <c r="CW17" s="591"/>
      <c r="CX17" s="591"/>
      <c r="CY17" s="592"/>
      <c r="CZ17" s="643">
        <v>10.3</v>
      </c>
      <c r="DA17" s="643"/>
      <c r="DB17" s="643"/>
      <c r="DC17" s="643"/>
      <c r="DD17" s="596" t="s">
        <v>224</v>
      </c>
      <c r="DE17" s="591"/>
      <c r="DF17" s="591"/>
      <c r="DG17" s="591"/>
      <c r="DH17" s="591"/>
      <c r="DI17" s="591"/>
      <c r="DJ17" s="591"/>
      <c r="DK17" s="591"/>
      <c r="DL17" s="591"/>
      <c r="DM17" s="591"/>
      <c r="DN17" s="591"/>
      <c r="DO17" s="591"/>
      <c r="DP17" s="592"/>
      <c r="DQ17" s="596">
        <v>759180</v>
      </c>
      <c r="DR17" s="591"/>
      <c r="DS17" s="591"/>
      <c r="DT17" s="591"/>
      <c r="DU17" s="591"/>
      <c r="DV17" s="591"/>
      <c r="DW17" s="591"/>
      <c r="DX17" s="591"/>
      <c r="DY17" s="591"/>
      <c r="DZ17" s="591"/>
      <c r="EA17" s="591"/>
      <c r="EB17" s="591"/>
      <c r="EC17" s="626"/>
    </row>
    <row r="18" spans="2:133" ht="11.25" customHeight="1" x14ac:dyDescent="0.15">
      <c r="B18" s="587" t="s">
        <v>253</v>
      </c>
      <c r="C18" s="588"/>
      <c r="D18" s="588"/>
      <c r="E18" s="588"/>
      <c r="F18" s="588"/>
      <c r="G18" s="588"/>
      <c r="H18" s="588"/>
      <c r="I18" s="588"/>
      <c r="J18" s="588"/>
      <c r="K18" s="588"/>
      <c r="L18" s="588"/>
      <c r="M18" s="588"/>
      <c r="N18" s="588"/>
      <c r="O18" s="588"/>
      <c r="P18" s="588"/>
      <c r="Q18" s="589"/>
      <c r="R18" s="590">
        <v>227209</v>
      </c>
      <c r="S18" s="591"/>
      <c r="T18" s="591"/>
      <c r="U18" s="591"/>
      <c r="V18" s="591"/>
      <c r="W18" s="591"/>
      <c r="X18" s="591"/>
      <c r="Y18" s="592"/>
      <c r="Z18" s="643">
        <v>3</v>
      </c>
      <c r="AA18" s="643"/>
      <c r="AB18" s="643"/>
      <c r="AC18" s="643"/>
      <c r="AD18" s="644" t="s">
        <v>224</v>
      </c>
      <c r="AE18" s="644"/>
      <c r="AF18" s="644"/>
      <c r="AG18" s="644"/>
      <c r="AH18" s="644"/>
      <c r="AI18" s="644"/>
      <c r="AJ18" s="644"/>
      <c r="AK18" s="644"/>
      <c r="AL18" s="613" t="s">
        <v>224</v>
      </c>
      <c r="AM18" s="645"/>
      <c r="AN18" s="645"/>
      <c r="AO18" s="646"/>
      <c r="AP18" s="587" t="s">
        <v>254</v>
      </c>
      <c r="AQ18" s="588"/>
      <c r="AR18" s="588"/>
      <c r="AS18" s="588"/>
      <c r="AT18" s="588"/>
      <c r="AU18" s="588"/>
      <c r="AV18" s="588"/>
      <c r="AW18" s="588"/>
      <c r="AX18" s="588"/>
      <c r="AY18" s="588"/>
      <c r="AZ18" s="588"/>
      <c r="BA18" s="588"/>
      <c r="BB18" s="588"/>
      <c r="BC18" s="588"/>
      <c r="BD18" s="588"/>
      <c r="BE18" s="588"/>
      <c r="BF18" s="589"/>
      <c r="BG18" s="590" t="s">
        <v>224</v>
      </c>
      <c r="BH18" s="591"/>
      <c r="BI18" s="591"/>
      <c r="BJ18" s="591"/>
      <c r="BK18" s="591"/>
      <c r="BL18" s="591"/>
      <c r="BM18" s="591"/>
      <c r="BN18" s="592"/>
      <c r="BO18" s="643" t="s">
        <v>224</v>
      </c>
      <c r="BP18" s="643"/>
      <c r="BQ18" s="643"/>
      <c r="BR18" s="643"/>
      <c r="BS18" s="596" t="s">
        <v>224</v>
      </c>
      <c r="BT18" s="591"/>
      <c r="BU18" s="591"/>
      <c r="BV18" s="591"/>
      <c r="BW18" s="591"/>
      <c r="BX18" s="591"/>
      <c r="BY18" s="591"/>
      <c r="BZ18" s="591"/>
      <c r="CA18" s="591"/>
      <c r="CB18" s="626"/>
      <c r="CD18" s="627" t="s">
        <v>255</v>
      </c>
      <c r="CE18" s="624"/>
      <c r="CF18" s="624"/>
      <c r="CG18" s="624"/>
      <c r="CH18" s="624"/>
      <c r="CI18" s="624"/>
      <c r="CJ18" s="624"/>
      <c r="CK18" s="624"/>
      <c r="CL18" s="624"/>
      <c r="CM18" s="624"/>
      <c r="CN18" s="624"/>
      <c r="CO18" s="624"/>
      <c r="CP18" s="624"/>
      <c r="CQ18" s="625"/>
      <c r="CR18" s="590" t="s">
        <v>224</v>
      </c>
      <c r="CS18" s="591"/>
      <c r="CT18" s="591"/>
      <c r="CU18" s="591"/>
      <c r="CV18" s="591"/>
      <c r="CW18" s="591"/>
      <c r="CX18" s="591"/>
      <c r="CY18" s="592"/>
      <c r="CZ18" s="643" t="s">
        <v>224</v>
      </c>
      <c r="DA18" s="643"/>
      <c r="DB18" s="643"/>
      <c r="DC18" s="643"/>
      <c r="DD18" s="596" t="s">
        <v>224</v>
      </c>
      <c r="DE18" s="591"/>
      <c r="DF18" s="591"/>
      <c r="DG18" s="591"/>
      <c r="DH18" s="591"/>
      <c r="DI18" s="591"/>
      <c r="DJ18" s="591"/>
      <c r="DK18" s="591"/>
      <c r="DL18" s="591"/>
      <c r="DM18" s="591"/>
      <c r="DN18" s="591"/>
      <c r="DO18" s="591"/>
      <c r="DP18" s="592"/>
      <c r="DQ18" s="596" t="s">
        <v>224</v>
      </c>
      <c r="DR18" s="591"/>
      <c r="DS18" s="591"/>
      <c r="DT18" s="591"/>
      <c r="DU18" s="591"/>
      <c r="DV18" s="591"/>
      <c r="DW18" s="591"/>
      <c r="DX18" s="591"/>
      <c r="DY18" s="591"/>
      <c r="DZ18" s="591"/>
      <c r="EA18" s="591"/>
      <c r="EB18" s="591"/>
      <c r="EC18" s="626"/>
    </row>
    <row r="19" spans="2:133" ht="11.25" customHeight="1" x14ac:dyDescent="0.15">
      <c r="B19" s="587" t="s">
        <v>256</v>
      </c>
      <c r="C19" s="588"/>
      <c r="D19" s="588"/>
      <c r="E19" s="588"/>
      <c r="F19" s="588"/>
      <c r="G19" s="588"/>
      <c r="H19" s="588"/>
      <c r="I19" s="588"/>
      <c r="J19" s="588"/>
      <c r="K19" s="588"/>
      <c r="L19" s="588"/>
      <c r="M19" s="588"/>
      <c r="N19" s="588"/>
      <c r="O19" s="588"/>
      <c r="P19" s="588"/>
      <c r="Q19" s="589"/>
      <c r="R19" s="590" t="s">
        <v>224</v>
      </c>
      <c r="S19" s="591"/>
      <c r="T19" s="591"/>
      <c r="U19" s="591"/>
      <c r="V19" s="591"/>
      <c r="W19" s="591"/>
      <c r="X19" s="591"/>
      <c r="Y19" s="592"/>
      <c r="Z19" s="643" t="s">
        <v>224</v>
      </c>
      <c r="AA19" s="643"/>
      <c r="AB19" s="643"/>
      <c r="AC19" s="643"/>
      <c r="AD19" s="644" t="s">
        <v>224</v>
      </c>
      <c r="AE19" s="644"/>
      <c r="AF19" s="644"/>
      <c r="AG19" s="644"/>
      <c r="AH19" s="644"/>
      <c r="AI19" s="644"/>
      <c r="AJ19" s="644"/>
      <c r="AK19" s="644"/>
      <c r="AL19" s="613" t="s">
        <v>224</v>
      </c>
      <c r="AM19" s="645"/>
      <c r="AN19" s="645"/>
      <c r="AO19" s="646"/>
      <c r="AP19" s="587" t="s">
        <v>257</v>
      </c>
      <c r="AQ19" s="588"/>
      <c r="AR19" s="588"/>
      <c r="AS19" s="588"/>
      <c r="AT19" s="588"/>
      <c r="AU19" s="588"/>
      <c r="AV19" s="588"/>
      <c r="AW19" s="588"/>
      <c r="AX19" s="588"/>
      <c r="AY19" s="588"/>
      <c r="AZ19" s="588"/>
      <c r="BA19" s="588"/>
      <c r="BB19" s="588"/>
      <c r="BC19" s="588"/>
      <c r="BD19" s="588"/>
      <c r="BE19" s="588"/>
      <c r="BF19" s="589"/>
      <c r="BG19" s="590" t="s">
        <v>224</v>
      </c>
      <c r="BH19" s="591"/>
      <c r="BI19" s="591"/>
      <c r="BJ19" s="591"/>
      <c r="BK19" s="591"/>
      <c r="BL19" s="591"/>
      <c r="BM19" s="591"/>
      <c r="BN19" s="592"/>
      <c r="BO19" s="643" t="s">
        <v>224</v>
      </c>
      <c r="BP19" s="643"/>
      <c r="BQ19" s="643"/>
      <c r="BR19" s="643"/>
      <c r="BS19" s="596" t="s">
        <v>224</v>
      </c>
      <c r="BT19" s="591"/>
      <c r="BU19" s="591"/>
      <c r="BV19" s="591"/>
      <c r="BW19" s="591"/>
      <c r="BX19" s="591"/>
      <c r="BY19" s="591"/>
      <c r="BZ19" s="591"/>
      <c r="CA19" s="591"/>
      <c r="CB19" s="626"/>
      <c r="CD19" s="627" t="s">
        <v>258</v>
      </c>
      <c r="CE19" s="624"/>
      <c r="CF19" s="624"/>
      <c r="CG19" s="624"/>
      <c r="CH19" s="624"/>
      <c r="CI19" s="624"/>
      <c r="CJ19" s="624"/>
      <c r="CK19" s="624"/>
      <c r="CL19" s="624"/>
      <c r="CM19" s="624"/>
      <c r="CN19" s="624"/>
      <c r="CO19" s="624"/>
      <c r="CP19" s="624"/>
      <c r="CQ19" s="625"/>
      <c r="CR19" s="590" t="s">
        <v>224</v>
      </c>
      <c r="CS19" s="591"/>
      <c r="CT19" s="591"/>
      <c r="CU19" s="591"/>
      <c r="CV19" s="591"/>
      <c r="CW19" s="591"/>
      <c r="CX19" s="591"/>
      <c r="CY19" s="592"/>
      <c r="CZ19" s="643" t="s">
        <v>224</v>
      </c>
      <c r="DA19" s="643"/>
      <c r="DB19" s="643"/>
      <c r="DC19" s="643"/>
      <c r="DD19" s="596" t="s">
        <v>224</v>
      </c>
      <c r="DE19" s="591"/>
      <c r="DF19" s="591"/>
      <c r="DG19" s="591"/>
      <c r="DH19" s="591"/>
      <c r="DI19" s="591"/>
      <c r="DJ19" s="591"/>
      <c r="DK19" s="591"/>
      <c r="DL19" s="591"/>
      <c r="DM19" s="591"/>
      <c r="DN19" s="591"/>
      <c r="DO19" s="591"/>
      <c r="DP19" s="592"/>
      <c r="DQ19" s="596" t="s">
        <v>224</v>
      </c>
      <c r="DR19" s="591"/>
      <c r="DS19" s="591"/>
      <c r="DT19" s="591"/>
      <c r="DU19" s="591"/>
      <c r="DV19" s="591"/>
      <c r="DW19" s="591"/>
      <c r="DX19" s="591"/>
      <c r="DY19" s="591"/>
      <c r="DZ19" s="591"/>
      <c r="EA19" s="591"/>
      <c r="EB19" s="591"/>
      <c r="EC19" s="626"/>
    </row>
    <row r="20" spans="2:133" ht="11.25" customHeight="1" x14ac:dyDescent="0.15">
      <c r="B20" s="587" t="s">
        <v>259</v>
      </c>
      <c r="C20" s="588"/>
      <c r="D20" s="588"/>
      <c r="E20" s="588"/>
      <c r="F20" s="588"/>
      <c r="G20" s="588"/>
      <c r="H20" s="588"/>
      <c r="I20" s="588"/>
      <c r="J20" s="588"/>
      <c r="K20" s="588"/>
      <c r="L20" s="588"/>
      <c r="M20" s="588"/>
      <c r="N20" s="588"/>
      <c r="O20" s="588"/>
      <c r="P20" s="588"/>
      <c r="Q20" s="589"/>
      <c r="R20" s="590">
        <v>5147453</v>
      </c>
      <c r="S20" s="591"/>
      <c r="T20" s="591"/>
      <c r="U20" s="591"/>
      <c r="V20" s="591"/>
      <c r="W20" s="591"/>
      <c r="X20" s="591"/>
      <c r="Y20" s="592"/>
      <c r="Z20" s="643">
        <v>67.5</v>
      </c>
      <c r="AA20" s="643"/>
      <c r="AB20" s="643"/>
      <c r="AC20" s="643"/>
      <c r="AD20" s="644">
        <v>4920244</v>
      </c>
      <c r="AE20" s="644"/>
      <c r="AF20" s="644"/>
      <c r="AG20" s="644"/>
      <c r="AH20" s="644"/>
      <c r="AI20" s="644"/>
      <c r="AJ20" s="644"/>
      <c r="AK20" s="644"/>
      <c r="AL20" s="613">
        <v>98</v>
      </c>
      <c r="AM20" s="645"/>
      <c r="AN20" s="645"/>
      <c r="AO20" s="646"/>
      <c r="AP20" s="587" t="s">
        <v>260</v>
      </c>
      <c r="AQ20" s="588"/>
      <c r="AR20" s="588"/>
      <c r="AS20" s="588"/>
      <c r="AT20" s="588"/>
      <c r="AU20" s="588"/>
      <c r="AV20" s="588"/>
      <c r="AW20" s="588"/>
      <c r="AX20" s="588"/>
      <c r="AY20" s="588"/>
      <c r="AZ20" s="588"/>
      <c r="BA20" s="588"/>
      <c r="BB20" s="588"/>
      <c r="BC20" s="588"/>
      <c r="BD20" s="588"/>
      <c r="BE20" s="588"/>
      <c r="BF20" s="589"/>
      <c r="BG20" s="590" t="s">
        <v>224</v>
      </c>
      <c r="BH20" s="591"/>
      <c r="BI20" s="591"/>
      <c r="BJ20" s="591"/>
      <c r="BK20" s="591"/>
      <c r="BL20" s="591"/>
      <c r="BM20" s="591"/>
      <c r="BN20" s="592"/>
      <c r="BO20" s="643" t="s">
        <v>224</v>
      </c>
      <c r="BP20" s="643"/>
      <c r="BQ20" s="643"/>
      <c r="BR20" s="643"/>
      <c r="BS20" s="596" t="s">
        <v>224</v>
      </c>
      <c r="BT20" s="591"/>
      <c r="BU20" s="591"/>
      <c r="BV20" s="591"/>
      <c r="BW20" s="591"/>
      <c r="BX20" s="591"/>
      <c r="BY20" s="591"/>
      <c r="BZ20" s="591"/>
      <c r="CA20" s="591"/>
      <c r="CB20" s="626"/>
      <c r="CD20" s="627" t="s">
        <v>261</v>
      </c>
      <c r="CE20" s="624"/>
      <c r="CF20" s="624"/>
      <c r="CG20" s="624"/>
      <c r="CH20" s="624"/>
      <c r="CI20" s="624"/>
      <c r="CJ20" s="624"/>
      <c r="CK20" s="624"/>
      <c r="CL20" s="624"/>
      <c r="CM20" s="624"/>
      <c r="CN20" s="624"/>
      <c r="CO20" s="624"/>
      <c r="CP20" s="624"/>
      <c r="CQ20" s="625"/>
      <c r="CR20" s="590">
        <v>7369494</v>
      </c>
      <c r="CS20" s="591"/>
      <c r="CT20" s="591"/>
      <c r="CU20" s="591"/>
      <c r="CV20" s="591"/>
      <c r="CW20" s="591"/>
      <c r="CX20" s="591"/>
      <c r="CY20" s="592"/>
      <c r="CZ20" s="643">
        <v>100</v>
      </c>
      <c r="DA20" s="643"/>
      <c r="DB20" s="643"/>
      <c r="DC20" s="643"/>
      <c r="DD20" s="596">
        <v>406868</v>
      </c>
      <c r="DE20" s="591"/>
      <c r="DF20" s="591"/>
      <c r="DG20" s="591"/>
      <c r="DH20" s="591"/>
      <c r="DI20" s="591"/>
      <c r="DJ20" s="591"/>
      <c r="DK20" s="591"/>
      <c r="DL20" s="591"/>
      <c r="DM20" s="591"/>
      <c r="DN20" s="591"/>
      <c r="DO20" s="591"/>
      <c r="DP20" s="592"/>
      <c r="DQ20" s="596">
        <v>6047713</v>
      </c>
      <c r="DR20" s="591"/>
      <c r="DS20" s="591"/>
      <c r="DT20" s="591"/>
      <c r="DU20" s="591"/>
      <c r="DV20" s="591"/>
      <c r="DW20" s="591"/>
      <c r="DX20" s="591"/>
      <c r="DY20" s="591"/>
      <c r="DZ20" s="591"/>
      <c r="EA20" s="591"/>
      <c r="EB20" s="591"/>
      <c r="EC20" s="626"/>
    </row>
    <row r="21" spans="2:133" ht="11.25" customHeight="1" x14ac:dyDescent="0.15">
      <c r="B21" s="587" t="s">
        <v>262</v>
      </c>
      <c r="C21" s="588"/>
      <c r="D21" s="588"/>
      <c r="E21" s="588"/>
      <c r="F21" s="588"/>
      <c r="G21" s="588"/>
      <c r="H21" s="588"/>
      <c r="I21" s="588"/>
      <c r="J21" s="588"/>
      <c r="K21" s="588"/>
      <c r="L21" s="588"/>
      <c r="M21" s="588"/>
      <c r="N21" s="588"/>
      <c r="O21" s="588"/>
      <c r="P21" s="588"/>
      <c r="Q21" s="589"/>
      <c r="R21" s="590">
        <v>2037</v>
      </c>
      <c r="S21" s="591"/>
      <c r="T21" s="591"/>
      <c r="U21" s="591"/>
      <c r="V21" s="591"/>
      <c r="W21" s="591"/>
      <c r="X21" s="591"/>
      <c r="Y21" s="592"/>
      <c r="Z21" s="643">
        <v>0</v>
      </c>
      <c r="AA21" s="643"/>
      <c r="AB21" s="643"/>
      <c r="AC21" s="643"/>
      <c r="AD21" s="644">
        <v>2037</v>
      </c>
      <c r="AE21" s="644"/>
      <c r="AF21" s="644"/>
      <c r="AG21" s="644"/>
      <c r="AH21" s="644"/>
      <c r="AI21" s="644"/>
      <c r="AJ21" s="644"/>
      <c r="AK21" s="644"/>
      <c r="AL21" s="613">
        <v>0</v>
      </c>
      <c r="AM21" s="645"/>
      <c r="AN21" s="645"/>
      <c r="AO21" s="646"/>
      <c r="AP21" s="681" t="s">
        <v>263</v>
      </c>
      <c r="AQ21" s="691"/>
      <c r="AR21" s="691"/>
      <c r="AS21" s="691"/>
      <c r="AT21" s="691"/>
      <c r="AU21" s="691"/>
      <c r="AV21" s="691"/>
      <c r="AW21" s="691"/>
      <c r="AX21" s="691"/>
      <c r="AY21" s="691"/>
      <c r="AZ21" s="691"/>
      <c r="BA21" s="691"/>
      <c r="BB21" s="691"/>
      <c r="BC21" s="691"/>
      <c r="BD21" s="691"/>
      <c r="BE21" s="691"/>
      <c r="BF21" s="683"/>
      <c r="BG21" s="590" t="s">
        <v>224</v>
      </c>
      <c r="BH21" s="591"/>
      <c r="BI21" s="591"/>
      <c r="BJ21" s="591"/>
      <c r="BK21" s="591"/>
      <c r="BL21" s="591"/>
      <c r="BM21" s="591"/>
      <c r="BN21" s="592"/>
      <c r="BO21" s="643" t="s">
        <v>224</v>
      </c>
      <c r="BP21" s="643"/>
      <c r="BQ21" s="643"/>
      <c r="BR21" s="643"/>
      <c r="BS21" s="596" t="s">
        <v>224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264</v>
      </c>
      <c r="C22" s="588"/>
      <c r="D22" s="588"/>
      <c r="E22" s="588"/>
      <c r="F22" s="588"/>
      <c r="G22" s="588"/>
      <c r="H22" s="588"/>
      <c r="I22" s="588"/>
      <c r="J22" s="588"/>
      <c r="K22" s="588"/>
      <c r="L22" s="588"/>
      <c r="M22" s="588"/>
      <c r="N22" s="588"/>
      <c r="O22" s="588"/>
      <c r="P22" s="588"/>
      <c r="Q22" s="589"/>
      <c r="R22" s="590">
        <v>119531</v>
      </c>
      <c r="S22" s="591"/>
      <c r="T22" s="591"/>
      <c r="U22" s="591"/>
      <c r="V22" s="591"/>
      <c r="W22" s="591"/>
      <c r="X22" s="591"/>
      <c r="Y22" s="592"/>
      <c r="Z22" s="643">
        <v>1.6</v>
      </c>
      <c r="AA22" s="643"/>
      <c r="AB22" s="643"/>
      <c r="AC22" s="643"/>
      <c r="AD22" s="644" t="s">
        <v>224</v>
      </c>
      <c r="AE22" s="644"/>
      <c r="AF22" s="644"/>
      <c r="AG22" s="644"/>
      <c r="AH22" s="644"/>
      <c r="AI22" s="644"/>
      <c r="AJ22" s="644"/>
      <c r="AK22" s="644"/>
      <c r="AL22" s="613" t="s">
        <v>224</v>
      </c>
      <c r="AM22" s="645"/>
      <c r="AN22" s="645"/>
      <c r="AO22" s="646"/>
      <c r="AP22" s="681" t="s">
        <v>265</v>
      </c>
      <c r="AQ22" s="691"/>
      <c r="AR22" s="691"/>
      <c r="AS22" s="691"/>
      <c r="AT22" s="691"/>
      <c r="AU22" s="691"/>
      <c r="AV22" s="691"/>
      <c r="AW22" s="691"/>
      <c r="AX22" s="691"/>
      <c r="AY22" s="691"/>
      <c r="AZ22" s="691"/>
      <c r="BA22" s="691"/>
      <c r="BB22" s="691"/>
      <c r="BC22" s="691"/>
      <c r="BD22" s="691"/>
      <c r="BE22" s="691"/>
      <c r="BF22" s="683"/>
      <c r="BG22" s="590" t="s">
        <v>224</v>
      </c>
      <c r="BH22" s="591"/>
      <c r="BI22" s="591"/>
      <c r="BJ22" s="591"/>
      <c r="BK22" s="591"/>
      <c r="BL22" s="591"/>
      <c r="BM22" s="591"/>
      <c r="BN22" s="592"/>
      <c r="BO22" s="643" t="s">
        <v>224</v>
      </c>
      <c r="BP22" s="643"/>
      <c r="BQ22" s="643"/>
      <c r="BR22" s="643"/>
      <c r="BS22" s="596" t="s">
        <v>224</v>
      </c>
      <c r="BT22" s="591"/>
      <c r="BU22" s="591"/>
      <c r="BV22" s="591"/>
      <c r="BW22" s="591"/>
      <c r="BX22" s="591"/>
      <c r="BY22" s="591"/>
      <c r="BZ22" s="591"/>
      <c r="CA22" s="591"/>
      <c r="CB22" s="626"/>
      <c r="CD22" s="695" t="s">
        <v>266</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267</v>
      </c>
      <c r="C23" s="588"/>
      <c r="D23" s="588"/>
      <c r="E23" s="588"/>
      <c r="F23" s="588"/>
      <c r="G23" s="588"/>
      <c r="H23" s="588"/>
      <c r="I23" s="588"/>
      <c r="J23" s="588"/>
      <c r="K23" s="588"/>
      <c r="L23" s="588"/>
      <c r="M23" s="588"/>
      <c r="N23" s="588"/>
      <c r="O23" s="588"/>
      <c r="P23" s="588"/>
      <c r="Q23" s="589"/>
      <c r="R23" s="590">
        <v>111335</v>
      </c>
      <c r="S23" s="591"/>
      <c r="T23" s="591"/>
      <c r="U23" s="591"/>
      <c r="V23" s="591"/>
      <c r="W23" s="591"/>
      <c r="X23" s="591"/>
      <c r="Y23" s="592"/>
      <c r="Z23" s="643">
        <v>1.5</v>
      </c>
      <c r="AA23" s="643"/>
      <c r="AB23" s="643"/>
      <c r="AC23" s="643"/>
      <c r="AD23" s="644">
        <v>8828</v>
      </c>
      <c r="AE23" s="644"/>
      <c r="AF23" s="644"/>
      <c r="AG23" s="644"/>
      <c r="AH23" s="644"/>
      <c r="AI23" s="644"/>
      <c r="AJ23" s="644"/>
      <c r="AK23" s="644"/>
      <c r="AL23" s="613">
        <v>0.2</v>
      </c>
      <c r="AM23" s="645"/>
      <c r="AN23" s="645"/>
      <c r="AO23" s="646"/>
      <c r="AP23" s="681" t="s">
        <v>268</v>
      </c>
      <c r="AQ23" s="691"/>
      <c r="AR23" s="691"/>
      <c r="AS23" s="691"/>
      <c r="AT23" s="691"/>
      <c r="AU23" s="691"/>
      <c r="AV23" s="691"/>
      <c r="AW23" s="691"/>
      <c r="AX23" s="691"/>
      <c r="AY23" s="691"/>
      <c r="AZ23" s="691"/>
      <c r="BA23" s="691"/>
      <c r="BB23" s="691"/>
      <c r="BC23" s="691"/>
      <c r="BD23" s="691"/>
      <c r="BE23" s="691"/>
      <c r="BF23" s="683"/>
      <c r="BG23" s="590" t="s">
        <v>224</v>
      </c>
      <c r="BH23" s="591"/>
      <c r="BI23" s="591"/>
      <c r="BJ23" s="591"/>
      <c r="BK23" s="591"/>
      <c r="BL23" s="591"/>
      <c r="BM23" s="591"/>
      <c r="BN23" s="592"/>
      <c r="BO23" s="643" t="s">
        <v>224</v>
      </c>
      <c r="BP23" s="643"/>
      <c r="BQ23" s="643"/>
      <c r="BR23" s="643"/>
      <c r="BS23" s="596" t="s">
        <v>224</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269</v>
      </c>
      <c r="CS23" s="696"/>
      <c r="CT23" s="696"/>
      <c r="CU23" s="696"/>
      <c r="CV23" s="696"/>
      <c r="CW23" s="696"/>
      <c r="CX23" s="696"/>
      <c r="CY23" s="697"/>
      <c r="CZ23" s="695" t="s">
        <v>270</v>
      </c>
      <c r="DA23" s="696"/>
      <c r="DB23" s="696"/>
      <c r="DC23" s="697"/>
      <c r="DD23" s="695" t="s">
        <v>271</v>
      </c>
      <c r="DE23" s="696"/>
      <c r="DF23" s="696"/>
      <c r="DG23" s="696"/>
      <c r="DH23" s="696"/>
      <c r="DI23" s="696"/>
      <c r="DJ23" s="696"/>
      <c r="DK23" s="697"/>
      <c r="DL23" s="698" t="s">
        <v>272</v>
      </c>
      <c r="DM23" s="699"/>
      <c r="DN23" s="699"/>
      <c r="DO23" s="699"/>
      <c r="DP23" s="699"/>
      <c r="DQ23" s="699"/>
      <c r="DR23" s="699"/>
      <c r="DS23" s="699"/>
      <c r="DT23" s="699"/>
      <c r="DU23" s="699"/>
      <c r="DV23" s="700"/>
      <c r="DW23" s="695" t="s">
        <v>273</v>
      </c>
      <c r="DX23" s="696"/>
      <c r="DY23" s="696"/>
      <c r="DZ23" s="696"/>
      <c r="EA23" s="696"/>
      <c r="EB23" s="696"/>
      <c r="EC23" s="697"/>
    </row>
    <row r="24" spans="2:133" ht="11.25" customHeight="1" x14ac:dyDescent="0.15">
      <c r="B24" s="587" t="s">
        <v>274</v>
      </c>
      <c r="C24" s="588"/>
      <c r="D24" s="588"/>
      <c r="E24" s="588"/>
      <c r="F24" s="588"/>
      <c r="G24" s="588"/>
      <c r="H24" s="588"/>
      <c r="I24" s="588"/>
      <c r="J24" s="588"/>
      <c r="K24" s="588"/>
      <c r="L24" s="588"/>
      <c r="M24" s="588"/>
      <c r="N24" s="588"/>
      <c r="O24" s="588"/>
      <c r="P24" s="588"/>
      <c r="Q24" s="589"/>
      <c r="R24" s="590">
        <v>16582</v>
      </c>
      <c r="S24" s="591"/>
      <c r="T24" s="591"/>
      <c r="U24" s="591"/>
      <c r="V24" s="591"/>
      <c r="W24" s="591"/>
      <c r="X24" s="591"/>
      <c r="Y24" s="592"/>
      <c r="Z24" s="643">
        <v>0.2</v>
      </c>
      <c r="AA24" s="643"/>
      <c r="AB24" s="643"/>
      <c r="AC24" s="643"/>
      <c r="AD24" s="644" t="s">
        <v>224</v>
      </c>
      <c r="AE24" s="644"/>
      <c r="AF24" s="644"/>
      <c r="AG24" s="644"/>
      <c r="AH24" s="644"/>
      <c r="AI24" s="644"/>
      <c r="AJ24" s="644"/>
      <c r="AK24" s="644"/>
      <c r="AL24" s="613" t="s">
        <v>224</v>
      </c>
      <c r="AM24" s="645"/>
      <c r="AN24" s="645"/>
      <c r="AO24" s="646"/>
      <c r="AP24" s="681" t="s">
        <v>275</v>
      </c>
      <c r="AQ24" s="691"/>
      <c r="AR24" s="691"/>
      <c r="AS24" s="691"/>
      <c r="AT24" s="691"/>
      <c r="AU24" s="691"/>
      <c r="AV24" s="691"/>
      <c r="AW24" s="691"/>
      <c r="AX24" s="691"/>
      <c r="AY24" s="691"/>
      <c r="AZ24" s="691"/>
      <c r="BA24" s="691"/>
      <c r="BB24" s="691"/>
      <c r="BC24" s="691"/>
      <c r="BD24" s="691"/>
      <c r="BE24" s="691"/>
      <c r="BF24" s="683"/>
      <c r="BG24" s="590" t="s">
        <v>224</v>
      </c>
      <c r="BH24" s="591"/>
      <c r="BI24" s="591"/>
      <c r="BJ24" s="591"/>
      <c r="BK24" s="591"/>
      <c r="BL24" s="591"/>
      <c r="BM24" s="591"/>
      <c r="BN24" s="592"/>
      <c r="BO24" s="643" t="s">
        <v>224</v>
      </c>
      <c r="BP24" s="643"/>
      <c r="BQ24" s="643"/>
      <c r="BR24" s="643"/>
      <c r="BS24" s="596" t="s">
        <v>224</v>
      </c>
      <c r="BT24" s="591"/>
      <c r="BU24" s="591"/>
      <c r="BV24" s="591"/>
      <c r="BW24" s="591"/>
      <c r="BX24" s="591"/>
      <c r="BY24" s="591"/>
      <c r="BZ24" s="591"/>
      <c r="CA24" s="591"/>
      <c r="CB24" s="626"/>
      <c r="CD24" s="647" t="s">
        <v>276</v>
      </c>
      <c r="CE24" s="648"/>
      <c r="CF24" s="648"/>
      <c r="CG24" s="648"/>
      <c r="CH24" s="648"/>
      <c r="CI24" s="648"/>
      <c r="CJ24" s="648"/>
      <c r="CK24" s="648"/>
      <c r="CL24" s="648"/>
      <c r="CM24" s="648"/>
      <c r="CN24" s="648"/>
      <c r="CO24" s="648"/>
      <c r="CP24" s="648"/>
      <c r="CQ24" s="649"/>
      <c r="CR24" s="640">
        <v>2868713</v>
      </c>
      <c r="CS24" s="641"/>
      <c r="CT24" s="641"/>
      <c r="CU24" s="641"/>
      <c r="CV24" s="641"/>
      <c r="CW24" s="641"/>
      <c r="CX24" s="641"/>
      <c r="CY24" s="688"/>
      <c r="CZ24" s="692">
        <v>38.9</v>
      </c>
      <c r="DA24" s="693"/>
      <c r="DB24" s="693"/>
      <c r="DC24" s="694"/>
      <c r="DD24" s="687">
        <v>2203243</v>
      </c>
      <c r="DE24" s="641"/>
      <c r="DF24" s="641"/>
      <c r="DG24" s="641"/>
      <c r="DH24" s="641"/>
      <c r="DI24" s="641"/>
      <c r="DJ24" s="641"/>
      <c r="DK24" s="688"/>
      <c r="DL24" s="687">
        <v>2177089</v>
      </c>
      <c r="DM24" s="641"/>
      <c r="DN24" s="641"/>
      <c r="DO24" s="641"/>
      <c r="DP24" s="641"/>
      <c r="DQ24" s="641"/>
      <c r="DR24" s="641"/>
      <c r="DS24" s="641"/>
      <c r="DT24" s="641"/>
      <c r="DU24" s="641"/>
      <c r="DV24" s="688"/>
      <c r="DW24" s="689">
        <v>40.9</v>
      </c>
      <c r="DX24" s="658"/>
      <c r="DY24" s="658"/>
      <c r="DZ24" s="658"/>
      <c r="EA24" s="658"/>
      <c r="EB24" s="658"/>
      <c r="EC24" s="690"/>
    </row>
    <row r="25" spans="2:133" ht="11.25" customHeight="1" x14ac:dyDescent="0.15">
      <c r="B25" s="587" t="s">
        <v>277</v>
      </c>
      <c r="C25" s="588"/>
      <c r="D25" s="588"/>
      <c r="E25" s="588"/>
      <c r="F25" s="588"/>
      <c r="G25" s="588"/>
      <c r="H25" s="588"/>
      <c r="I25" s="588"/>
      <c r="J25" s="588"/>
      <c r="K25" s="588"/>
      <c r="L25" s="588"/>
      <c r="M25" s="588"/>
      <c r="N25" s="588"/>
      <c r="O25" s="588"/>
      <c r="P25" s="588"/>
      <c r="Q25" s="589"/>
      <c r="R25" s="590">
        <v>549685</v>
      </c>
      <c r="S25" s="591"/>
      <c r="T25" s="591"/>
      <c r="U25" s="591"/>
      <c r="V25" s="591"/>
      <c r="W25" s="591"/>
      <c r="X25" s="591"/>
      <c r="Y25" s="592"/>
      <c r="Z25" s="643">
        <v>7.2</v>
      </c>
      <c r="AA25" s="643"/>
      <c r="AB25" s="643"/>
      <c r="AC25" s="643"/>
      <c r="AD25" s="644" t="s">
        <v>224</v>
      </c>
      <c r="AE25" s="644"/>
      <c r="AF25" s="644"/>
      <c r="AG25" s="644"/>
      <c r="AH25" s="644"/>
      <c r="AI25" s="644"/>
      <c r="AJ25" s="644"/>
      <c r="AK25" s="644"/>
      <c r="AL25" s="613" t="s">
        <v>224</v>
      </c>
      <c r="AM25" s="645"/>
      <c r="AN25" s="645"/>
      <c r="AO25" s="646"/>
      <c r="AP25" s="681" t="s">
        <v>278</v>
      </c>
      <c r="AQ25" s="691"/>
      <c r="AR25" s="691"/>
      <c r="AS25" s="691"/>
      <c r="AT25" s="691"/>
      <c r="AU25" s="691"/>
      <c r="AV25" s="691"/>
      <c r="AW25" s="691"/>
      <c r="AX25" s="691"/>
      <c r="AY25" s="691"/>
      <c r="AZ25" s="691"/>
      <c r="BA25" s="691"/>
      <c r="BB25" s="691"/>
      <c r="BC25" s="691"/>
      <c r="BD25" s="691"/>
      <c r="BE25" s="691"/>
      <c r="BF25" s="683"/>
      <c r="BG25" s="590" t="s">
        <v>224</v>
      </c>
      <c r="BH25" s="591"/>
      <c r="BI25" s="591"/>
      <c r="BJ25" s="591"/>
      <c r="BK25" s="591"/>
      <c r="BL25" s="591"/>
      <c r="BM25" s="591"/>
      <c r="BN25" s="592"/>
      <c r="BO25" s="643" t="s">
        <v>224</v>
      </c>
      <c r="BP25" s="643"/>
      <c r="BQ25" s="643"/>
      <c r="BR25" s="643"/>
      <c r="BS25" s="596" t="s">
        <v>224</v>
      </c>
      <c r="BT25" s="591"/>
      <c r="BU25" s="591"/>
      <c r="BV25" s="591"/>
      <c r="BW25" s="591"/>
      <c r="BX25" s="591"/>
      <c r="BY25" s="591"/>
      <c r="BZ25" s="591"/>
      <c r="CA25" s="591"/>
      <c r="CB25" s="626"/>
      <c r="CD25" s="627" t="s">
        <v>279</v>
      </c>
      <c r="CE25" s="624"/>
      <c r="CF25" s="624"/>
      <c r="CG25" s="624"/>
      <c r="CH25" s="624"/>
      <c r="CI25" s="624"/>
      <c r="CJ25" s="624"/>
      <c r="CK25" s="624"/>
      <c r="CL25" s="624"/>
      <c r="CM25" s="624"/>
      <c r="CN25" s="624"/>
      <c r="CO25" s="624"/>
      <c r="CP25" s="624"/>
      <c r="CQ25" s="625"/>
      <c r="CR25" s="590">
        <v>1143674</v>
      </c>
      <c r="CS25" s="609"/>
      <c r="CT25" s="609"/>
      <c r="CU25" s="609"/>
      <c r="CV25" s="609"/>
      <c r="CW25" s="609"/>
      <c r="CX25" s="609"/>
      <c r="CY25" s="610"/>
      <c r="CZ25" s="593">
        <v>15.5</v>
      </c>
      <c r="DA25" s="611"/>
      <c r="DB25" s="611"/>
      <c r="DC25" s="612"/>
      <c r="DD25" s="596">
        <v>1047836</v>
      </c>
      <c r="DE25" s="609"/>
      <c r="DF25" s="609"/>
      <c r="DG25" s="609"/>
      <c r="DH25" s="609"/>
      <c r="DI25" s="609"/>
      <c r="DJ25" s="609"/>
      <c r="DK25" s="610"/>
      <c r="DL25" s="596">
        <v>1021689</v>
      </c>
      <c r="DM25" s="609"/>
      <c r="DN25" s="609"/>
      <c r="DO25" s="609"/>
      <c r="DP25" s="609"/>
      <c r="DQ25" s="609"/>
      <c r="DR25" s="609"/>
      <c r="DS25" s="609"/>
      <c r="DT25" s="609"/>
      <c r="DU25" s="609"/>
      <c r="DV25" s="610"/>
      <c r="DW25" s="613">
        <v>19.2</v>
      </c>
      <c r="DX25" s="614"/>
      <c r="DY25" s="614"/>
      <c r="DZ25" s="614"/>
      <c r="EA25" s="614"/>
      <c r="EB25" s="614"/>
      <c r="EC25" s="615"/>
    </row>
    <row r="26" spans="2:133" ht="11.25" customHeight="1" x14ac:dyDescent="0.15">
      <c r="B26" s="684" t="s">
        <v>280</v>
      </c>
      <c r="C26" s="685"/>
      <c r="D26" s="685"/>
      <c r="E26" s="685"/>
      <c r="F26" s="685"/>
      <c r="G26" s="685"/>
      <c r="H26" s="685"/>
      <c r="I26" s="685"/>
      <c r="J26" s="685"/>
      <c r="K26" s="685"/>
      <c r="L26" s="685"/>
      <c r="M26" s="685"/>
      <c r="N26" s="685"/>
      <c r="O26" s="685"/>
      <c r="P26" s="685"/>
      <c r="Q26" s="686"/>
      <c r="R26" s="590" t="s">
        <v>224</v>
      </c>
      <c r="S26" s="591"/>
      <c r="T26" s="591"/>
      <c r="U26" s="591"/>
      <c r="V26" s="591"/>
      <c r="W26" s="591"/>
      <c r="X26" s="591"/>
      <c r="Y26" s="592"/>
      <c r="Z26" s="643" t="s">
        <v>224</v>
      </c>
      <c r="AA26" s="643"/>
      <c r="AB26" s="643"/>
      <c r="AC26" s="643"/>
      <c r="AD26" s="644" t="s">
        <v>224</v>
      </c>
      <c r="AE26" s="644"/>
      <c r="AF26" s="644"/>
      <c r="AG26" s="644"/>
      <c r="AH26" s="644"/>
      <c r="AI26" s="644"/>
      <c r="AJ26" s="644"/>
      <c r="AK26" s="644"/>
      <c r="AL26" s="613" t="s">
        <v>224</v>
      </c>
      <c r="AM26" s="645"/>
      <c r="AN26" s="645"/>
      <c r="AO26" s="646"/>
      <c r="AP26" s="681" t="s">
        <v>281</v>
      </c>
      <c r="AQ26" s="682"/>
      <c r="AR26" s="682"/>
      <c r="AS26" s="682"/>
      <c r="AT26" s="682"/>
      <c r="AU26" s="682"/>
      <c r="AV26" s="682"/>
      <c r="AW26" s="682"/>
      <c r="AX26" s="682"/>
      <c r="AY26" s="682"/>
      <c r="AZ26" s="682"/>
      <c r="BA26" s="682"/>
      <c r="BB26" s="682"/>
      <c r="BC26" s="682"/>
      <c r="BD26" s="682"/>
      <c r="BE26" s="682"/>
      <c r="BF26" s="683"/>
      <c r="BG26" s="590" t="s">
        <v>224</v>
      </c>
      <c r="BH26" s="591"/>
      <c r="BI26" s="591"/>
      <c r="BJ26" s="591"/>
      <c r="BK26" s="591"/>
      <c r="BL26" s="591"/>
      <c r="BM26" s="591"/>
      <c r="BN26" s="592"/>
      <c r="BO26" s="643" t="s">
        <v>224</v>
      </c>
      <c r="BP26" s="643"/>
      <c r="BQ26" s="643"/>
      <c r="BR26" s="643"/>
      <c r="BS26" s="596" t="s">
        <v>224</v>
      </c>
      <c r="BT26" s="591"/>
      <c r="BU26" s="591"/>
      <c r="BV26" s="591"/>
      <c r="BW26" s="591"/>
      <c r="BX26" s="591"/>
      <c r="BY26" s="591"/>
      <c r="BZ26" s="591"/>
      <c r="CA26" s="591"/>
      <c r="CB26" s="626"/>
      <c r="CD26" s="627" t="s">
        <v>282</v>
      </c>
      <c r="CE26" s="624"/>
      <c r="CF26" s="624"/>
      <c r="CG26" s="624"/>
      <c r="CH26" s="624"/>
      <c r="CI26" s="624"/>
      <c r="CJ26" s="624"/>
      <c r="CK26" s="624"/>
      <c r="CL26" s="624"/>
      <c r="CM26" s="624"/>
      <c r="CN26" s="624"/>
      <c r="CO26" s="624"/>
      <c r="CP26" s="624"/>
      <c r="CQ26" s="625"/>
      <c r="CR26" s="590">
        <v>747912</v>
      </c>
      <c r="CS26" s="591"/>
      <c r="CT26" s="591"/>
      <c r="CU26" s="591"/>
      <c r="CV26" s="591"/>
      <c r="CW26" s="591"/>
      <c r="CX26" s="591"/>
      <c r="CY26" s="592"/>
      <c r="CZ26" s="593">
        <v>10.1</v>
      </c>
      <c r="DA26" s="611"/>
      <c r="DB26" s="611"/>
      <c r="DC26" s="612"/>
      <c r="DD26" s="596">
        <v>654561</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x14ac:dyDescent="0.15">
      <c r="B27" s="587" t="s">
        <v>283</v>
      </c>
      <c r="C27" s="588"/>
      <c r="D27" s="588"/>
      <c r="E27" s="588"/>
      <c r="F27" s="588"/>
      <c r="G27" s="588"/>
      <c r="H27" s="588"/>
      <c r="I27" s="588"/>
      <c r="J27" s="588"/>
      <c r="K27" s="588"/>
      <c r="L27" s="588"/>
      <c r="M27" s="588"/>
      <c r="N27" s="588"/>
      <c r="O27" s="588"/>
      <c r="P27" s="588"/>
      <c r="Q27" s="589"/>
      <c r="R27" s="590">
        <v>398480</v>
      </c>
      <c r="S27" s="591"/>
      <c r="T27" s="591"/>
      <c r="U27" s="591"/>
      <c r="V27" s="591"/>
      <c r="W27" s="591"/>
      <c r="X27" s="591"/>
      <c r="Y27" s="592"/>
      <c r="Z27" s="643">
        <v>5.2</v>
      </c>
      <c r="AA27" s="643"/>
      <c r="AB27" s="643"/>
      <c r="AC27" s="643"/>
      <c r="AD27" s="644" t="s">
        <v>224</v>
      </c>
      <c r="AE27" s="644"/>
      <c r="AF27" s="644"/>
      <c r="AG27" s="644"/>
      <c r="AH27" s="644"/>
      <c r="AI27" s="644"/>
      <c r="AJ27" s="644"/>
      <c r="AK27" s="644"/>
      <c r="AL27" s="613" t="s">
        <v>224</v>
      </c>
      <c r="AM27" s="645"/>
      <c r="AN27" s="645"/>
      <c r="AO27" s="646"/>
      <c r="AP27" s="587" t="s">
        <v>284</v>
      </c>
      <c r="AQ27" s="588"/>
      <c r="AR27" s="588"/>
      <c r="AS27" s="588"/>
      <c r="AT27" s="588"/>
      <c r="AU27" s="588"/>
      <c r="AV27" s="588"/>
      <c r="AW27" s="588"/>
      <c r="AX27" s="588"/>
      <c r="AY27" s="588"/>
      <c r="AZ27" s="588"/>
      <c r="BA27" s="588"/>
      <c r="BB27" s="588"/>
      <c r="BC27" s="588"/>
      <c r="BD27" s="588"/>
      <c r="BE27" s="588"/>
      <c r="BF27" s="589"/>
      <c r="BG27" s="590">
        <v>2405229</v>
      </c>
      <c r="BH27" s="591"/>
      <c r="BI27" s="591"/>
      <c r="BJ27" s="591"/>
      <c r="BK27" s="591"/>
      <c r="BL27" s="591"/>
      <c r="BM27" s="591"/>
      <c r="BN27" s="592"/>
      <c r="BO27" s="643">
        <v>100</v>
      </c>
      <c r="BP27" s="643"/>
      <c r="BQ27" s="643"/>
      <c r="BR27" s="643"/>
      <c r="BS27" s="596" t="s">
        <v>224</v>
      </c>
      <c r="BT27" s="591"/>
      <c r="BU27" s="591"/>
      <c r="BV27" s="591"/>
      <c r="BW27" s="591"/>
      <c r="BX27" s="591"/>
      <c r="BY27" s="591"/>
      <c r="BZ27" s="591"/>
      <c r="CA27" s="591"/>
      <c r="CB27" s="626"/>
      <c r="CD27" s="627" t="s">
        <v>285</v>
      </c>
      <c r="CE27" s="624"/>
      <c r="CF27" s="624"/>
      <c r="CG27" s="624"/>
      <c r="CH27" s="624"/>
      <c r="CI27" s="624"/>
      <c r="CJ27" s="624"/>
      <c r="CK27" s="624"/>
      <c r="CL27" s="624"/>
      <c r="CM27" s="624"/>
      <c r="CN27" s="624"/>
      <c r="CO27" s="624"/>
      <c r="CP27" s="624"/>
      <c r="CQ27" s="625"/>
      <c r="CR27" s="590">
        <v>965450</v>
      </c>
      <c r="CS27" s="609"/>
      <c r="CT27" s="609"/>
      <c r="CU27" s="609"/>
      <c r="CV27" s="609"/>
      <c r="CW27" s="609"/>
      <c r="CX27" s="609"/>
      <c r="CY27" s="610"/>
      <c r="CZ27" s="593">
        <v>13.1</v>
      </c>
      <c r="DA27" s="611"/>
      <c r="DB27" s="611"/>
      <c r="DC27" s="612"/>
      <c r="DD27" s="596">
        <v>396227</v>
      </c>
      <c r="DE27" s="609"/>
      <c r="DF27" s="609"/>
      <c r="DG27" s="609"/>
      <c r="DH27" s="609"/>
      <c r="DI27" s="609"/>
      <c r="DJ27" s="609"/>
      <c r="DK27" s="610"/>
      <c r="DL27" s="596">
        <v>396220</v>
      </c>
      <c r="DM27" s="609"/>
      <c r="DN27" s="609"/>
      <c r="DO27" s="609"/>
      <c r="DP27" s="609"/>
      <c r="DQ27" s="609"/>
      <c r="DR27" s="609"/>
      <c r="DS27" s="609"/>
      <c r="DT27" s="609"/>
      <c r="DU27" s="609"/>
      <c r="DV27" s="610"/>
      <c r="DW27" s="613">
        <v>7.4</v>
      </c>
      <c r="DX27" s="614"/>
      <c r="DY27" s="614"/>
      <c r="DZ27" s="614"/>
      <c r="EA27" s="614"/>
      <c r="EB27" s="614"/>
      <c r="EC27" s="615"/>
    </row>
    <row r="28" spans="2:133" ht="11.25" customHeight="1" x14ac:dyDescent="0.15">
      <c r="B28" s="587" t="s">
        <v>286</v>
      </c>
      <c r="C28" s="588"/>
      <c r="D28" s="588"/>
      <c r="E28" s="588"/>
      <c r="F28" s="588"/>
      <c r="G28" s="588"/>
      <c r="H28" s="588"/>
      <c r="I28" s="588"/>
      <c r="J28" s="588"/>
      <c r="K28" s="588"/>
      <c r="L28" s="588"/>
      <c r="M28" s="588"/>
      <c r="N28" s="588"/>
      <c r="O28" s="588"/>
      <c r="P28" s="588"/>
      <c r="Q28" s="589"/>
      <c r="R28" s="590">
        <v>33461</v>
      </c>
      <c r="S28" s="591"/>
      <c r="T28" s="591"/>
      <c r="U28" s="591"/>
      <c r="V28" s="591"/>
      <c r="W28" s="591"/>
      <c r="X28" s="591"/>
      <c r="Y28" s="592"/>
      <c r="Z28" s="643">
        <v>0.4</v>
      </c>
      <c r="AA28" s="643"/>
      <c r="AB28" s="643"/>
      <c r="AC28" s="643"/>
      <c r="AD28" s="644">
        <v>4800</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287</v>
      </c>
      <c r="CE28" s="624"/>
      <c r="CF28" s="624"/>
      <c r="CG28" s="624"/>
      <c r="CH28" s="624"/>
      <c r="CI28" s="624"/>
      <c r="CJ28" s="624"/>
      <c r="CK28" s="624"/>
      <c r="CL28" s="624"/>
      <c r="CM28" s="624"/>
      <c r="CN28" s="624"/>
      <c r="CO28" s="624"/>
      <c r="CP28" s="624"/>
      <c r="CQ28" s="625"/>
      <c r="CR28" s="590">
        <v>759589</v>
      </c>
      <c r="CS28" s="591"/>
      <c r="CT28" s="591"/>
      <c r="CU28" s="591"/>
      <c r="CV28" s="591"/>
      <c r="CW28" s="591"/>
      <c r="CX28" s="591"/>
      <c r="CY28" s="592"/>
      <c r="CZ28" s="593">
        <v>10.3</v>
      </c>
      <c r="DA28" s="611"/>
      <c r="DB28" s="611"/>
      <c r="DC28" s="612"/>
      <c r="DD28" s="596">
        <v>759180</v>
      </c>
      <c r="DE28" s="591"/>
      <c r="DF28" s="591"/>
      <c r="DG28" s="591"/>
      <c r="DH28" s="591"/>
      <c r="DI28" s="591"/>
      <c r="DJ28" s="591"/>
      <c r="DK28" s="592"/>
      <c r="DL28" s="596">
        <v>759180</v>
      </c>
      <c r="DM28" s="591"/>
      <c r="DN28" s="591"/>
      <c r="DO28" s="591"/>
      <c r="DP28" s="591"/>
      <c r="DQ28" s="591"/>
      <c r="DR28" s="591"/>
      <c r="DS28" s="591"/>
      <c r="DT28" s="591"/>
      <c r="DU28" s="591"/>
      <c r="DV28" s="592"/>
      <c r="DW28" s="613">
        <v>14.3</v>
      </c>
      <c r="DX28" s="614"/>
      <c r="DY28" s="614"/>
      <c r="DZ28" s="614"/>
      <c r="EA28" s="614"/>
      <c r="EB28" s="614"/>
      <c r="EC28" s="615"/>
    </row>
    <row r="29" spans="2:133" ht="11.25" customHeight="1" x14ac:dyDescent="0.15">
      <c r="B29" s="587" t="s">
        <v>288</v>
      </c>
      <c r="C29" s="588"/>
      <c r="D29" s="588"/>
      <c r="E29" s="588"/>
      <c r="F29" s="588"/>
      <c r="G29" s="588"/>
      <c r="H29" s="588"/>
      <c r="I29" s="588"/>
      <c r="J29" s="588"/>
      <c r="K29" s="588"/>
      <c r="L29" s="588"/>
      <c r="M29" s="588"/>
      <c r="N29" s="588"/>
      <c r="O29" s="588"/>
      <c r="P29" s="588"/>
      <c r="Q29" s="589"/>
      <c r="R29" s="590">
        <v>35621</v>
      </c>
      <c r="S29" s="591"/>
      <c r="T29" s="591"/>
      <c r="U29" s="591"/>
      <c r="V29" s="591"/>
      <c r="W29" s="591"/>
      <c r="X29" s="591"/>
      <c r="Y29" s="592"/>
      <c r="Z29" s="643">
        <v>0.5</v>
      </c>
      <c r="AA29" s="643"/>
      <c r="AB29" s="643"/>
      <c r="AC29" s="643"/>
      <c r="AD29" s="644" t="s">
        <v>224</v>
      </c>
      <c r="AE29" s="644"/>
      <c r="AF29" s="644"/>
      <c r="AG29" s="644"/>
      <c r="AH29" s="644"/>
      <c r="AI29" s="644"/>
      <c r="AJ29" s="644"/>
      <c r="AK29" s="644"/>
      <c r="AL29" s="613" t="s">
        <v>224</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289</v>
      </c>
      <c r="BH29" s="666"/>
      <c r="BI29" s="666"/>
      <c r="BJ29" s="666"/>
      <c r="BK29" s="666"/>
      <c r="BL29" s="666"/>
      <c r="BM29" s="666"/>
      <c r="BN29" s="666"/>
      <c r="BO29" s="666"/>
      <c r="BP29" s="666"/>
      <c r="BQ29" s="667"/>
      <c r="BR29" s="650" t="s">
        <v>290</v>
      </c>
      <c r="BS29" s="666"/>
      <c r="BT29" s="666"/>
      <c r="BU29" s="666"/>
      <c r="BV29" s="666"/>
      <c r="BW29" s="666"/>
      <c r="BX29" s="666"/>
      <c r="BY29" s="666"/>
      <c r="BZ29" s="666"/>
      <c r="CA29" s="666"/>
      <c r="CB29" s="667"/>
      <c r="CD29" s="660" t="s">
        <v>291</v>
      </c>
      <c r="CE29" s="661"/>
      <c r="CF29" s="627" t="s">
        <v>59</v>
      </c>
      <c r="CG29" s="624"/>
      <c r="CH29" s="624"/>
      <c r="CI29" s="624"/>
      <c r="CJ29" s="624"/>
      <c r="CK29" s="624"/>
      <c r="CL29" s="624"/>
      <c r="CM29" s="624"/>
      <c r="CN29" s="624"/>
      <c r="CO29" s="624"/>
      <c r="CP29" s="624"/>
      <c r="CQ29" s="625"/>
      <c r="CR29" s="590">
        <v>759589</v>
      </c>
      <c r="CS29" s="609"/>
      <c r="CT29" s="609"/>
      <c r="CU29" s="609"/>
      <c r="CV29" s="609"/>
      <c r="CW29" s="609"/>
      <c r="CX29" s="609"/>
      <c r="CY29" s="610"/>
      <c r="CZ29" s="593">
        <v>10.3</v>
      </c>
      <c r="DA29" s="611"/>
      <c r="DB29" s="611"/>
      <c r="DC29" s="612"/>
      <c r="DD29" s="596">
        <v>759180</v>
      </c>
      <c r="DE29" s="609"/>
      <c r="DF29" s="609"/>
      <c r="DG29" s="609"/>
      <c r="DH29" s="609"/>
      <c r="DI29" s="609"/>
      <c r="DJ29" s="609"/>
      <c r="DK29" s="610"/>
      <c r="DL29" s="596">
        <v>759180</v>
      </c>
      <c r="DM29" s="609"/>
      <c r="DN29" s="609"/>
      <c r="DO29" s="609"/>
      <c r="DP29" s="609"/>
      <c r="DQ29" s="609"/>
      <c r="DR29" s="609"/>
      <c r="DS29" s="609"/>
      <c r="DT29" s="609"/>
      <c r="DU29" s="609"/>
      <c r="DV29" s="610"/>
      <c r="DW29" s="613">
        <v>14.3</v>
      </c>
      <c r="DX29" s="614"/>
      <c r="DY29" s="614"/>
      <c r="DZ29" s="614"/>
      <c r="EA29" s="614"/>
      <c r="EB29" s="614"/>
      <c r="EC29" s="615"/>
    </row>
    <row r="30" spans="2:133" ht="11.25" customHeight="1" x14ac:dyDescent="0.15">
      <c r="B30" s="587" t="s">
        <v>292</v>
      </c>
      <c r="C30" s="588"/>
      <c r="D30" s="588"/>
      <c r="E30" s="588"/>
      <c r="F30" s="588"/>
      <c r="G30" s="588"/>
      <c r="H30" s="588"/>
      <c r="I30" s="588"/>
      <c r="J30" s="588"/>
      <c r="K30" s="588"/>
      <c r="L30" s="588"/>
      <c r="M30" s="588"/>
      <c r="N30" s="588"/>
      <c r="O30" s="588"/>
      <c r="P30" s="588"/>
      <c r="Q30" s="589"/>
      <c r="R30" s="590">
        <v>415806</v>
      </c>
      <c r="S30" s="591"/>
      <c r="T30" s="591"/>
      <c r="U30" s="591"/>
      <c r="V30" s="591"/>
      <c r="W30" s="591"/>
      <c r="X30" s="591"/>
      <c r="Y30" s="592"/>
      <c r="Z30" s="643">
        <v>5.5</v>
      </c>
      <c r="AA30" s="643"/>
      <c r="AB30" s="643"/>
      <c r="AC30" s="643"/>
      <c r="AD30" s="644" t="s">
        <v>224</v>
      </c>
      <c r="AE30" s="644"/>
      <c r="AF30" s="644"/>
      <c r="AG30" s="644"/>
      <c r="AH30" s="644"/>
      <c r="AI30" s="644"/>
      <c r="AJ30" s="644"/>
      <c r="AK30" s="644"/>
      <c r="AL30" s="613" t="s">
        <v>224</v>
      </c>
      <c r="AM30" s="645"/>
      <c r="AN30" s="645"/>
      <c r="AO30" s="646"/>
      <c r="AP30" s="668" t="s">
        <v>293</v>
      </c>
      <c r="AQ30" s="669"/>
      <c r="AR30" s="669"/>
      <c r="AS30" s="669"/>
      <c r="AT30" s="674" t="s">
        <v>294</v>
      </c>
      <c r="AU30" s="184"/>
      <c r="AV30" s="184"/>
      <c r="AW30" s="184"/>
      <c r="AX30" s="677" t="s">
        <v>172</v>
      </c>
      <c r="AY30" s="678"/>
      <c r="AZ30" s="678"/>
      <c r="BA30" s="678"/>
      <c r="BB30" s="678"/>
      <c r="BC30" s="678"/>
      <c r="BD30" s="678"/>
      <c r="BE30" s="678"/>
      <c r="BF30" s="679"/>
      <c r="BG30" s="656">
        <v>98.8</v>
      </c>
      <c r="BH30" s="657"/>
      <c r="BI30" s="657"/>
      <c r="BJ30" s="657"/>
      <c r="BK30" s="657"/>
      <c r="BL30" s="657"/>
      <c r="BM30" s="658">
        <v>95.5</v>
      </c>
      <c r="BN30" s="657"/>
      <c r="BO30" s="657"/>
      <c r="BP30" s="657"/>
      <c r="BQ30" s="659"/>
      <c r="BR30" s="656">
        <v>98.7</v>
      </c>
      <c r="BS30" s="657"/>
      <c r="BT30" s="657"/>
      <c r="BU30" s="657"/>
      <c r="BV30" s="657"/>
      <c r="BW30" s="657"/>
      <c r="BX30" s="658">
        <v>95.8</v>
      </c>
      <c r="BY30" s="657"/>
      <c r="BZ30" s="657"/>
      <c r="CA30" s="657"/>
      <c r="CB30" s="659"/>
      <c r="CD30" s="662"/>
      <c r="CE30" s="663"/>
      <c r="CF30" s="627" t="s">
        <v>295</v>
      </c>
      <c r="CG30" s="624"/>
      <c r="CH30" s="624"/>
      <c r="CI30" s="624"/>
      <c r="CJ30" s="624"/>
      <c r="CK30" s="624"/>
      <c r="CL30" s="624"/>
      <c r="CM30" s="624"/>
      <c r="CN30" s="624"/>
      <c r="CO30" s="624"/>
      <c r="CP30" s="624"/>
      <c r="CQ30" s="625"/>
      <c r="CR30" s="590">
        <v>697853</v>
      </c>
      <c r="CS30" s="591"/>
      <c r="CT30" s="591"/>
      <c r="CU30" s="591"/>
      <c r="CV30" s="591"/>
      <c r="CW30" s="591"/>
      <c r="CX30" s="591"/>
      <c r="CY30" s="592"/>
      <c r="CZ30" s="593">
        <v>9.5</v>
      </c>
      <c r="DA30" s="611"/>
      <c r="DB30" s="611"/>
      <c r="DC30" s="612"/>
      <c r="DD30" s="596">
        <v>697509</v>
      </c>
      <c r="DE30" s="591"/>
      <c r="DF30" s="591"/>
      <c r="DG30" s="591"/>
      <c r="DH30" s="591"/>
      <c r="DI30" s="591"/>
      <c r="DJ30" s="591"/>
      <c r="DK30" s="592"/>
      <c r="DL30" s="596">
        <v>697509</v>
      </c>
      <c r="DM30" s="591"/>
      <c r="DN30" s="591"/>
      <c r="DO30" s="591"/>
      <c r="DP30" s="591"/>
      <c r="DQ30" s="591"/>
      <c r="DR30" s="591"/>
      <c r="DS30" s="591"/>
      <c r="DT30" s="591"/>
      <c r="DU30" s="591"/>
      <c r="DV30" s="592"/>
      <c r="DW30" s="613">
        <v>13.1</v>
      </c>
      <c r="DX30" s="614"/>
      <c r="DY30" s="614"/>
      <c r="DZ30" s="614"/>
      <c r="EA30" s="614"/>
      <c r="EB30" s="614"/>
      <c r="EC30" s="615"/>
    </row>
    <row r="31" spans="2:133" ht="11.25" customHeight="1" x14ac:dyDescent="0.15">
      <c r="B31" s="587" t="s">
        <v>296</v>
      </c>
      <c r="C31" s="588"/>
      <c r="D31" s="588"/>
      <c r="E31" s="588"/>
      <c r="F31" s="588"/>
      <c r="G31" s="588"/>
      <c r="H31" s="588"/>
      <c r="I31" s="588"/>
      <c r="J31" s="588"/>
      <c r="K31" s="588"/>
      <c r="L31" s="588"/>
      <c r="M31" s="588"/>
      <c r="N31" s="588"/>
      <c r="O31" s="588"/>
      <c r="P31" s="588"/>
      <c r="Q31" s="589"/>
      <c r="R31" s="590">
        <v>305511</v>
      </c>
      <c r="S31" s="591"/>
      <c r="T31" s="591"/>
      <c r="U31" s="591"/>
      <c r="V31" s="591"/>
      <c r="W31" s="591"/>
      <c r="X31" s="591"/>
      <c r="Y31" s="592"/>
      <c r="Z31" s="643">
        <v>4</v>
      </c>
      <c r="AA31" s="643"/>
      <c r="AB31" s="643"/>
      <c r="AC31" s="643"/>
      <c r="AD31" s="644" t="s">
        <v>224</v>
      </c>
      <c r="AE31" s="644"/>
      <c r="AF31" s="644"/>
      <c r="AG31" s="644"/>
      <c r="AH31" s="644"/>
      <c r="AI31" s="644"/>
      <c r="AJ31" s="644"/>
      <c r="AK31" s="644"/>
      <c r="AL31" s="613" t="s">
        <v>224</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99.3</v>
      </c>
      <c r="BH31" s="609"/>
      <c r="BI31" s="609"/>
      <c r="BJ31" s="609"/>
      <c r="BK31" s="609"/>
      <c r="BL31" s="609"/>
      <c r="BM31" s="645">
        <v>97.5</v>
      </c>
      <c r="BN31" s="655"/>
      <c r="BO31" s="655"/>
      <c r="BP31" s="655"/>
      <c r="BQ31" s="619"/>
      <c r="BR31" s="654">
        <v>99.2</v>
      </c>
      <c r="BS31" s="609"/>
      <c r="BT31" s="609"/>
      <c r="BU31" s="609"/>
      <c r="BV31" s="609"/>
      <c r="BW31" s="609"/>
      <c r="BX31" s="645">
        <v>97.7</v>
      </c>
      <c r="BY31" s="655"/>
      <c r="BZ31" s="655"/>
      <c r="CA31" s="655"/>
      <c r="CB31" s="619"/>
      <c r="CD31" s="662"/>
      <c r="CE31" s="663"/>
      <c r="CF31" s="627" t="s">
        <v>299</v>
      </c>
      <c r="CG31" s="624"/>
      <c r="CH31" s="624"/>
      <c r="CI31" s="624"/>
      <c r="CJ31" s="624"/>
      <c r="CK31" s="624"/>
      <c r="CL31" s="624"/>
      <c r="CM31" s="624"/>
      <c r="CN31" s="624"/>
      <c r="CO31" s="624"/>
      <c r="CP31" s="624"/>
      <c r="CQ31" s="625"/>
      <c r="CR31" s="590">
        <v>61736</v>
      </c>
      <c r="CS31" s="609"/>
      <c r="CT31" s="609"/>
      <c r="CU31" s="609"/>
      <c r="CV31" s="609"/>
      <c r="CW31" s="609"/>
      <c r="CX31" s="609"/>
      <c r="CY31" s="610"/>
      <c r="CZ31" s="593">
        <v>0.8</v>
      </c>
      <c r="DA31" s="611"/>
      <c r="DB31" s="611"/>
      <c r="DC31" s="612"/>
      <c r="DD31" s="596">
        <v>61671</v>
      </c>
      <c r="DE31" s="609"/>
      <c r="DF31" s="609"/>
      <c r="DG31" s="609"/>
      <c r="DH31" s="609"/>
      <c r="DI31" s="609"/>
      <c r="DJ31" s="609"/>
      <c r="DK31" s="610"/>
      <c r="DL31" s="596">
        <v>61671</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300</v>
      </c>
      <c r="C32" s="588"/>
      <c r="D32" s="588"/>
      <c r="E32" s="588"/>
      <c r="F32" s="588"/>
      <c r="G32" s="588"/>
      <c r="H32" s="588"/>
      <c r="I32" s="588"/>
      <c r="J32" s="588"/>
      <c r="K32" s="588"/>
      <c r="L32" s="588"/>
      <c r="M32" s="588"/>
      <c r="N32" s="588"/>
      <c r="O32" s="588"/>
      <c r="P32" s="588"/>
      <c r="Q32" s="589"/>
      <c r="R32" s="590">
        <v>175217</v>
      </c>
      <c r="S32" s="591"/>
      <c r="T32" s="591"/>
      <c r="U32" s="591"/>
      <c r="V32" s="591"/>
      <c r="W32" s="591"/>
      <c r="X32" s="591"/>
      <c r="Y32" s="592"/>
      <c r="Z32" s="643">
        <v>2.2999999999999998</v>
      </c>
      <c r="AA32" s="643"/>
      <c r="AB32" s="643"/>
      <c r="AC32" s="643"/>
      <c r="AD32" s="644">
        <v>84221</v>
      </c>
      <c r="AE32" s="644"/>
      <c r="AF32" s="644"/>
      <c r="AG32" s="644"/>
      <c r="AH32" s="644"/>
      <c r="AI32" s="644"/>
      <c r="AJ32" s="644"/>
      <c r="AK32" s="644"/>
      <c r="AL32" s="613">
        <v>1.7</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98.5</v>
      </c>
      <c r="BH32" s="575"/>
      <c r="BI32" s="575"/>
      <c r="BJ32" s="575"/>
      <c r="BK32" s="575"/>
      <c r="BL32" s="575"/>
      <c r="BM32" s="638">
        <v>94.3</v>
      </c>
      <c r="BN32" s="575"/>
      <c r="BO32" s="575"/>
      <c r="BP32" s="575"/>
      <c r="BQ32" s="632"/>
      <c r="BR32" s="653">
        <v>98.4</v>
      </c>
      <c r="BS32" s="575"/>
      <c r="BT32" s="575"/>
      <c r="BU32" s="575"/>
      <c r="BV32" s="575"/>
      <c r="BW32" s="575"/>
      <c r="BX32" s="638">
        <v>94.7</v>
      </c>
      <c r="BY32" s="575"/>
      <c r="BZ32" s="575"/>
      <c r="CA32" s="575"/>
      <c r="CB32" s="632"/>
      <c r="CD32" s="664"/>
      <c r="CE32" s="665"/>
      <c r="CF32" s="627" t="s">
        <v>302</v>
      </c>
      <c r="CG32" s="624"/>
      <c r="CH32" s="624"/>
      <c r="CI32" s="624"/>
      <c r="CJ32" s="624"/>
      <c r="CK32" s="624"/>
      <c r="CL32" s="624"/>
      <c r="CM32" s="624"/>
      <c r="CN32" s="624"/>
      <c r="CO32" s="624"/>
      <c r="CP32" s="624"/>
      <c r="CQ32" s="625"/>
      <c r="CR32" s="590" t="s">
        <v>224</v>
      </c>
      <c r="CS32" s="591"/>
      <c r="CT32" s="591"/>
      <c r="CU32" s="591"/>
      <c r="CV32" s="591"/>
      <c r="CW32" s="591"/>
      <c r="CX32" s="591"/>
      <c r="CY32" s="592"/>
      <c r="CZ32" s="593" t="s">
        <v>224</v>
      </c>
      <c r="DA32" s="611"/>
      <c r="DB32" s="611"/>
      <c r="DC32" s="612"/>
      <c r="DD32" s="596" t="s">
        <v>224</v>
      </c>
      <c r="DE32" s="591"/>
      <c r="DF32" s="591"/>
      <c r="DG32" s="591"/>
      <c r="DH32" s="591"/>
      <c r="DI32" s="591"/>
      <c r="DJ32" s="591"/>
      <c r="DK32" s="592"/>
      <c r="DL32" s="596" t="s">
        <v>224</v>
      </c>
      <c r="DM32" s="591"/>
      <c r="DN32" s="591"/>
      <c r="DO32" s="591"/>
      <c r="DP32" s="591"/>
      <c r="DQ32" s="591"/>
      <c r="DR32" s="591"/>
      <c r="DS32" s="591"/>
      <c r="DT32" s="591"/>
      <c r="DU32" s="591"/>
      <c r="DV32" s="592"/>
      <c r="DW32" s="613" t="s">
        <v>224</v>
      </c>
      <c r="DX32" s="614"/>
      <c r="DY32" s="614"/>
      <c r="DZ32" s="614"/>
      <c r="EA32" s="614"/>
      <c r="EB32" s="614"/>
      <c r="EC32" s="615"/>
    </row>
    <row r="33" spans="2:133" ht="11.25" customHeight="1" x14ac:dyDescent="0.15">
      <c r="B33" s="587" t="s">
        <v>303</v>
      </c>
      <c r="C33" s="588"/>
      <c r="D33" s="588"/>
      <c r="E33" s="588"/>
      <c r="F33" s="588"/>
      <c r="G33" s="588"/>
      <c r="H33" s="588"/>
      <c r="I33" s="588"/>
      <c r="J33" s="588"/>
      <c r="K33" s="588"/>
      <c r="L33" s="588"/>
      <c r="M33" s="588"/>
      <c r="N33" s="588"/>
      <c r="O33" s="588"/>
      <c r="P33" s="588"/>
      <c r="Q33" s="589"/>
      <c r="R33" s="590">
        <v>312127</v>
      </c>
      <c r="S33" s="591"/>
      <c r="T33" s="591"/>
      <c r="U33" s="591"/>
      <c r="V33" s="591"/>
      <c r="W33" s="591"/>
      <c r="X33" s="591"/>
      <c r="Y33" s="592"/>
      <c r="Z33" s="643">
        <v>4.0999999999999996</v>
      </c>
      <c r="AA33" s="643"/>
      <c r="AB33" s="643"/>
      <c r="AC33" s="643"/>
      <c r="AD33" s="644" t="s">
        <v>224</v>
      </c>
      <c r="AE33" s="644"/>
      <c r="AF33" s="644"/>
      <c r="AG33" s="644"/>
      <c r="AH33" s="644"/>
      <c r="AI33" s="644"/>
      <c r="AJ33" s="644"/>
      <c r="AK33" s="644"/>
      <c r="AL33" s="613" t="s">
        <v>224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4091969</v>
      </c>
      <c r="CS33" s="609"/>
      <c r="CT33" s="609"/>
      <c r="CU33" s="609"/>
      <c r="CV33" s="609"/>
      <c r="CW33" s="609"/>
      <c r="CX33" s="609"/>
      <c r="CY33" s="610"/>
      <c r="CZ33" s="593">
        <v>55.5</v>
      </c>
      <c r="DA33" s="611"/>
      <c r="DB33" s="611"/>
      <c r="DC33" s="612"/>
      <c r="DD33" s="596">
        <v>3511632</v>
      </c>
      <c r="DE33" s="609"/>
      <c r="DF33" s="609"/>
      <c r="DG33" s="609"/>
      <c r="DH33" s="609"/>
      <c r="DI33" s="609"/>
      <c r="DJ33" s="609"/>
      <c r="DK33" s="610"/>
      <c r="DL33" s="596">
        <v>2260593</v>
      </c>
      <c r="DM33" s="609"/>
      <c r="DN33" s="609"/>
      <c r="DO33" s="609"/>
      <c r="DP33" s="609"/>
      <c r="DQ33" s="609"/>
      <c r="DR33" s="609"/>
      <c r="DS33" s="609"/>
      <c r="DT33" s="609"/>
      <c r="DU33" s="609"/>
      <c r="DV33" s="610"/>
      <c r="DW33" s="613">
        <v>42.5</v>
      </c>
      <c r="DX33" s="614"/>
      <c r="DY33" s="614"/>
      <c r="DZ33" s="614"/>
      <c r="EA33" s="614"/>
      <c r="EB33" s="614"/>
      <c r="EC33" s="615"/>
    </row>
    <row r="34" spans="2:133" ht="11.25" customHeight="1" x14ac:dyDescent="0.15">
      <c r="B34" s="587" t="s">
        <v>305</v>
      </c>
      <c r="C34" s="588"/>
      <c r="D34" s="588"/>
      <c r="E34" s="588"/>
      <c r="F34" s="588"/>
      <c r="G34" s="588"/>
      <c r="H34" s="588"/>
      <c r="I34" s="588"/>
      <c r="J34" s="588"/>
      <c r="K34" s="588"/>
      <c r="L34" s="588"/>
      <c r="M34" s="588"/>
      <c r="N34" s="588"/>
      <c r="O34" s="588"/>
      <c r="P34" s="588"/>
      <c r="Q34" s="589"/>
      <c r="R34" s="590" t="s">
        <v>224</v>
      </c>
      <c r="S34" s="591"/>
      <c r="T34" s="591"/>
      <c r="U34" s="591"/>
      <c r="V34" s="591"/>
      <c r="W34" s="591"/>
      <c r="X34" s="591"/>
      <c r="Y34" s="592"/>
      <c r="Z34" s="643" t="s">
        <v>224</v>
      </c>
      <c r="AA34" s="643"/>
      <c r="AB34" s="643"/>
      <c r="AC34" s="643"/>
      <c r="AD34" s="644" t="s">
        <v>224</v>
      </c>
      <c r="AE34" s="644"/>
      <c r="AF34" s="644"/>
      <c r="AG34" s="644"/>
      <c r="AH34" s="644"/>
      <c r="AI34" s="644"/>
      <c r="AJ34" s="644"/>
      <c r="AK34" s="644"/>
      <c r="AL34" s="613" t="s">
        <v>224</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1207590</v>
      </c>
      <c r="CS34" s="591"/>
      <c r="CT34" s="591"/>
      <c r="CU34" s="591"/>
      <c r="CV34" s="591"/>
      <c r="CW34" s="591"/>
      <c r="CX34" s="591"/>
      <c r="CY34" s="592"/>
      <c r="CZ34" s="593">
        <v>16.399999999999999</v>
      </c>
      <c r="DA34" s="611"/>
      <c r="DB34" s="611"/>
      <c r="DC34" s="612"/>
      <c r="DD34" s="596">
        <v>860822</v>
      </c>
      <c r="DE34" s="591"/>
      <c r="DF34" s="591"/>
      <c r="DG34" s="591"/>
      <c r="DH34" s="591"/>
      <c r="DI34" s="591"/>
      <c r="DJ34" s="591"/>
      <c r="DK34" s="592"/>
      <c r="DL34" s="596">
        <v>762274</v>
      </c>
      <c r="DM34" s="591"/>
      <c r="DN34" s="591"/>
      <c r="DO34" s="591"/>
      <c r="DP34" s="591"/>
      <c r="DQ34" s="591"/>
      <c r="DR34" s="591"/>
      <c r="DS34" s="591"/>
      <c r="DT34" s="591"/>
      <c r="DU34" s="591"/>
      <c r="DV34" s="592"/>
      <c r="DW34" s="613">
        <v>14.3</v>
      </c>
      <c r="DX34" s="614"/>
      <c r="DY34" s="614"/>
      <c r="DZ34" s="614"/>
      <c r="EA34" s="614"/>
      <c r="EB34" s="614"/>
      <c r="EC34" s="615"/>
    </row>
    <row r="35" spans="2:133" ht="11.25" customHeight="1" x14ac:dyDescent="0.15">
      <c r="B35" s="587" t="s">
        <v>309</v>
      </c>
      <c r="C35" s="588"/>
      <c r="D35" s="588"/>
      <c r="E35" s="588"/>
      <c r="F35" s="588"/>
      <c r="G35" s="588"/>
      <c r="H35" s="588"/>
      <c r="I35" s="588"/>
      <c r="J35" s="588"/>
      <c r="K35" s="588"/>
      <c r="L35" s="588"/>
      <c r="M35" s="588"/>
      <c r="N35" s="588"/>
      <c r="O35" s="588"/>
      <c r="P35" s="588"/>
      <c r="Q35" s="589"/>
      <c r="R35" s="590">
        <v>303727</v>
      </c>
      <c r="S35" s="591"/>
      <c r="T35" s="591"/>
      <c r="U35" s="591"/>
      <c r="V35" s="591"/>
      <c r="W35" s="591"/>
      <c r="X35" s="591"/>
      <c r="Y35" s="592"/>
      <c r="Z35" s="643">
        <v>4</v>
      </c>
      <c r="AA35" s="643"/>
      <c r="AB35" s="643"/>
      <c r="AC35" s="643"/>
      <c r="AD35" s="644" t="s">
        <v>224</v>
      </c>
      <c r="AE35" s="644"/>
      <c r="AF35" s="644"/>
      <c r="AG35" s="644"/>
      <c r="AH35" s="644"/>
      <c r="AI35" s="644"/>
      <c r="AJ35" s="644"/>
      <c r="AK35" s="644"/>
      <c r="AL35" s="613" t="s">
        <v>224</v>
      </c>
      <c r="AM35" s="645"/>
      <c r="AN35" s="645"/>
      <c r="AO35" s="646"/>
      <c r="AP35" s="188"/>
      <c r="AQ35" s="647" t="s">
        <v>310</v>
      </c>
      <c r="AR35" s="648"/>
      <c r="AS35" s="648"/>
      <c r="AT35" s="648"/>
      <c r="AU35" s="648"/>
      <c r="AV35" s="648"/>
      <c r="AW35" s="648"/>
      <c r="AX35" s="648"/>
      <c r="AY35" s="649"/>
      <c r="AZ35" s="640">
        <v>1185655</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79482</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103580</v>
      </c>
      <c r="CS35" s="609"/>
      <c r="CT35" s="609"/>
      <c r="CU35" s="609"/>
      <c r="CV35" s="609"/>
      <c r="CW35" s="609"/>
      <c r="CX35" s="609"/>
      <c r="CY35" s="610"/>
      <c r="CZ35" s="593">
        <v>1.4</v>
      </c>
      <c r="DA35" s="611"/>
      <c r="DB35" s="611"/>
      <c r="DC35" s="612"/>
      <c r="DD35" s="596">
        <v>101994</v>
      </c>
      <c r="DE35" s="609"/>
      <c r="DF35" s="609"/>
      <c r="DG35" s="609"/>
      <c r="DH35" s="609"/>
      <c r="DI35" s="609"/>
      <c r="DJ35" s="609"/>
      <c r="DK35" s="610"/>
      <c r="DL35" s="596">
        <v>96746</v>
      </c>
      <c r="DM35" s="609"/>
      <c r="DN35" s="609"/>
      <c r="DO35" s="609"/>
      <c r="DP35" s="609"/>
      <c r="DQ35" s="609"/>
      <c r="DR35" s="609"/>
      <c r="DS35" s="609"/>
      <c r="DT35" s="609"/>
      <c r="DU35" s="609"/>
      <c r="DV35" s="610"/>
      <c r="DW35" s="613">
        <v>1.8</v>
      </c>
      <c r="DX35" s="614"/>
      <c r="DY35" s="614"/>
      <c r="DZ35" s="614"/>
      <c r="EA35" s="614"/>
      <c r="EB35" s="614"/>
      <c r="EC35" s="615"/>
    </row>
    <row r="36" spans="2:133" ht="11.25" customHeight="1" x14ac:dyDescent="0.15">
      <c r="B36" s="571" t="s">
        <v>313</v>
      </c>
      <c r="C36" s="572"/>
      <c r="D36" s="572"/>
      <c r="E36" s="572"/>
      <c r="F36" s="572"/>
      <c r="G36" s="572"/>
      <c r="H36" s="572"/>
      <c r="I36" s="572"/>
      <c r="J36" s="572"/>
      <c r="K36" s="572"/>
      <c r="L36" s="572"/>
      <c r="M36" s="572"/>
      <c r="N36" s="572"/>
      <c r="O36" s="572"/>
      <c r="P36" s="572"/>
      <c r="Q36" s="573"/>
      <c r="R36" s="574">
        <v>7622846</v>
      </c>
      <c r="S36" s="631"/>
      <c r="T36" s="631"/>
      <c r="U36" s="631"/>
      <c r="V36" s="631"/>
      <c r="W36" s="631"/>
      <c r="X36" s="631"/>
      <c r="Y36" s="634"/>
      <c r="Z36" s="635">
        <v>100</v>
      </c>
      <c r="AA36" s="635"/>
      <c r="AB36" s="635"/>
      <c r="AC36" s="635"/>
      <c r="AD36" s="636">
        <v>5020130</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505947</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66492</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1156921</v>
      </c>
      <c r="CS36" s="591"/>
      <c r="CT36" s="591"/>
      <c r="CU36" s="591"/>
      <c r="CV36" s="591"/>
      <c r="CW36" s="591"/>
      <c r="CX36" s="591"/>
      <c r="CY36" s="592"/>
      <c r="CZ36" s="593">
        <v>15.7</v>
      </c>
      <c r="DA36" s="611"/>
      <c r="DB36" s="611"/>
      <c r="DC36" s="612"/>
      <c r="DD36" s="596">
        <v>1058652</v>
      </c>
      <c r="DE36" s="591"/>
      <c r="DF36" s="591"/>
      <c r="DG36" s="591"/>
      <c r="DH36" s="591"/>
      <c r="DI36" s="591"/>
      <c r="DJ36" s="591"/>
      <c r="DK36" s="592"/>
      <c r="DL36" s="596">
        <v>801012</v>
      </c>
      <c r="DM36" s="591"/>
      <c r="DN36" s="591"/>
      <c r="DO36" s="591"/>
      <c r="DP36" s="591"/>
      <c r="DQ36" s="591"/>
      <c r="DR36" s="591"/>
      <c r="DS36" s="591"/>
      <c r="DT36" s="591"/>
      <c r="DU36" s="591"/>
      <c r="DV36" s="592"/>
      <c r="DW36" s="613">
        <v>15</v>
      </c>
      <c r="DX36" s="614"/>
      <c r="DY36" s="614"/>
      <c r="DZ36" s="614"/>
      <c r="EA36" s="614"/>
      <c r="EB36" s="614"/>
      <c r="EC36" s="615"/>
    </row>
    <row r="37" spans="2:133" ht="11.25" customHeight="1" x14ac:dyDescent="0.15">
      <c r="AQ37" s="616" t="s">
        <v>317</v>
      </c>
      <c r="AR37" s="617"/>
      <c r="AS37" s="617"/>
      <c r="AT37" s="617"/>
      <c r="AU37" s="617"/>
      <c r="AV37" s="617"/>
      <c r="AW37" s="617"/>
      <c r="AX37" s="617"/>
      <c r="AY37" s="618"/>
      <c r="AZ37" s="590">
        <v>39215</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2112</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429052</v>
      </c>
      <c r="CS37" s="609"/>
      <c r="CT37" s="609"/>
      <c r="CU37" s="609"/>
      <c r="CV37" s="609"/>
      <c r="CW37" s="609"/>
      <c r="CX37" s="609"/>
      <c r="CY37" s="610"/>
      <c r="CZ37" s="593">
        <v>5.8</v>
      </c>
      <c r="DA37" s="611"/>
      <c r="DB37" s="611"/>
      <c r="DC37" s="612"/>
      <c r="DD37" s="596">
        <v>426539</v>
      </c>
      <c r="DE37" s="609"/>
      <c r="DF37" s="609"/>
      <c r="DG37" s="609"/>
      <c r="DH37" s="609"/>
      <c r="DI37" s="609"/>
      <c r="DJ37" s="609"/>
      <c r="DK37" s="610"/>
      <c r="DL37" s="596">
        <v>421864</v>
      </c>
      <c r="DM37" s="609"/>
      <c r="DN37" s="609"/>
      <c r="DO37" s="609"/>
      <c r="DP37" s="609"/>
      <c r="DQ37" s="609"/>
      <c r="DR37" s="609"/>
      <c r="DS37" s="609"/>
      <c r="DT37" s="609"/>
      <c r="DU37" s="609"/>
      <c r="DV37" s="610"/>
      <c r="DW37" s="613">
        <v>7.9</v>
      </c>
      <c r="DX37" s="614"/>
      <c r="DY37" s="614"/>
      <c r="DZ37" s="614"/>
      <c r="EA37" s="614"/>
      <c r="EB37" s="614"/>
      <c r="EC37" s="615"/>
    </row>
    <row r="38" spans="2:133" ht="11.25" customHeight="1" x14ac:dyDescent="0.15">
      <c r="AQ38" s="616" t="s">
        <v>320</v>
      </c>
      <c r="AR38" s="617"/>
      <c r="AS38" s="617"/>
      <c r="AT38" s="617"/>
      <c r="AU38" s="617"/>
      <c r="AV38" s="617"/>
      <c r="AW38" s="617"/>
      <c r="AX38" s="617"/>
      <c r="AY38" s="618"/>
      <c r="AZ38" s="590" t="s">
        <v>321</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3601</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826540</v>
      </c>
      <c r="CS38" s="591"/>
      <c r="CT38" s="591"/>
      <c r="CU38" s="591"/>
      <c r="CV38" s="591"/>
      <c r="CW38" s="591"/>
      <c r="CX38" s="591"/>
      <c r="CY38" s="592"/>
      <c r="CZ38" s="593">
        <v>11.2</v>
      </c>
      <c r="DA38" s="611"/>
      <c r="DB38" s="611"/>
      <c r="DC38" s="612"/>
      <c r="DD38" s="596">
        <v>716704</v>
      </c>
      <c r="DE38" s="591"/>
      <c r="DF38" s="591"/>
      <c r="DG38" s="591"/>
      <c r="DH38" s="591"/>
      <c r="DI38" s="591"/>
      <c r="DJ38" s="591"/>
      <c r="DK38" s="592"/>
      <c r="DL38" s="596">
        <v>600561</v>
      </c>
      <c r="DM38" s="591"/>
      <c r="DN38" s="591"/>
      <c r="DO38" s="591"/>
      <c r="DP38" s="591"/>
      <c r="DQ38" s="591"/>
      <c r="DR38" s="591"/>
      <c r="DS38" s="591"/>
      <c r="DT38" s="591"/>
      <c r="DU38" s="591"/>
      <c r="DV38" s="592"/>
      <c r="DW38" s="613">
        <v>11.3</v>
      </c>
      <c r="DX38" s="614"/>
      <c r="DY38" s="614"/>
      <c r="DZ38" s="614"/>
      <c r="EA38" s="614"/>
      <c r="EB38" s="614"/>
      <c r="EC38" s="615"/>
    </row>
    <row r="39" spans="2:133" ht="11.25" customHeight="1" x14ac:dyDescent="0.15">
      <c r="AQ39" s="616" t="s">
        <v>324</v>
      </c>
      <c r="AR39" s="617"/>
      <c r="AS39" s="617"/>
      <c r="AT39" s="617"/>
      <c r="AU39" s="617"/>
      <c r="AV39" s="617"/>
      <c r="AW39" s="617"/>
      <c r="AX39" s="617"/>
      <c r="AY39" s="618"/>
      <c r="AZ39" s="590" t="s">
        <v>321</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94</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254338</v>
      </c>
      <c r="CS39" s="609"/>
      <c r="CT39" s="609"/>
      <c r="CU39" s="609"/>
      <c r="CV39" s="609"/>
      <c r="CW39" s="609"/>
      <c r="CX39" s="609"/>
      <c r="CY39" s="610"/>
      <c r="CZ39" s="593">
        <v>3.5</v>
      </c>
      <c r="DA39" s="611"/>
      <c r="DB39" s="611"/>
      <c r="DC39" s="612"/>
      <c r="DD39" s="596">
        <v>233460</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145764</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107</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543000</v>
      </c>
      <c r="CS40" s="591"/>
      <c r="CT40" s="591"/>
      <c r="CU40" s="591"/>
      <c r="CV40" s="591"/>
      <c r="CW40" s="591"/>
      <c r="CX40" s="591"/>
      <c r="CY40" s="592"/>
      <c r="CZ40" s="593">
        <v>7.4</v>
      </c>
      <c r="DA40" s="611"/>
      <c r="DB40" s="611"/>
      <c r="DC40" s="612"/>
      <c r="DD40" s="596">
        <v>540000</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494729</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338</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408812</v>
      </c>
      <c r="CS42" s="591"/>
      <c r="CT42" s="591"/>
      <c r="CU42" s="591"/>
      <c r="CV42" s="591"/>
      <c r="CW42" s="591"/>
      <c r="CX42" s="591"/>
      <c r="CY42" s="592"/>
      <c r="CZ42" s="593">
        <v>5.5</v>
      </c>
      <c r="DA42" s="594"/>
      <c r="DB42" s="594"/>
      <c r="DC42" s="595"/>
      <c r="DD42" s="596">
        <v>332838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t="s">
        <v>224</v>
      </c>
      <c r="CS43" s="609"/>
      <c r="CT43" s="609"/>
      <c r="CU43" s="609"/>
      <c r="CV43" s="609"/>
      <c r="CW43" s="609"/>
      <c r="CX43" s="609"/>
      <c r="CY43" s="610"/>
      <c r="CZ43" s="593" t="s">
        <v>224</v>
      </c>
      <c r="DA43" s="611"/>
      <c r="DB43" s="611"/>
      <c r="DC43" s="612"/>
      <c r="DD43" s="596" t="s">
        <v>224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339</v>
      </c>
      <c r="CD44" s="603" t="s">
        <v>291</v>
      </c>
      <c r="CE44" s="604"/>
      <c r="CF44" s="587" t="s">
        <v>340</v>
      </c>
      <c r="CG44" s="588"/>
      <c r="CH44" s="588"/>
      <c r="CI44" s="588"/>
      <c r="CJ44" s="588"/>
      <c r="CK44" s="588"/>
      <c r="CL44" s="588"/>
      <c r="CM44" s="588"/>
      <c r="CN44" s="588"/>
      <c r="CO44" s="588"/>
      <c r="CP44" s="588"/>
      <c r="CQ44" s="589"/>
      <c r="CR44" s="590">
        <v>406868</v>
      </c>
      <c r="CS44" s="591"/>
      <c r="CT44" s="591"/>
      <c r="CU44" s="591"/>
      <c r="CV44" s="591"/>
      <c r="CW44" s="591"/>
      <c r="CX44" s="591"/>
      <c r="CY44" s="592"/>
      <c r="CZ44" s="593">
        <v>5.5</v>
      </c>
      <c r="DA44" s="594"/>
      <c r="DB44" s="594"/>
      <c r="DC44" s="595"/>
      <c r="DD44" s="596">
        <v>332735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341</v>
      </c>
      <c r="CG45" s="588"/>
      <c r="CH45" s="588"/>
      <c r="CI45" s="588"/>
      <c r="CJ45" s="588"/>
      <c r="CK45" s="588"/>
      <c r="CL45" s="588"/>
      <c r="CM45" s="588"/>
      <c r="CN45" s="588"/>
      <c r="CO45" s="588"/>
      <c r="CP45" s="588"/>
      <c r="CQ45" s="589"/>
      <c r="CR45" s="590">
        <v>55525</v>
      </c>
      <c r="CS45" s="609"/>
      <c r="CT45" s="609"/>
      <c r="CU45" s="609"/>
      <c r="CV45" s="609"/>
      <c r="CW45" s="609"/>
      <c r="CX45" s="609"/>
      <c r="CY45" s="610"/>
      <c r="CZ45" s="593">
        <v>0.8</v>
      </c>
      <c r="DA45" s="611"/>
      <c r="DB45" s="611"/>
      <c r="DC45" s="612"/>
      <c r="DD45" s="596">
        <v>24305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342</v>
      </c>
      <c r="CG46" s="588"/>
      <c r="CH46" s="588"/>
      <c r="CI46" s="588"/>
      <c r="CJ46" s="588"/>
      <c r="CK46" s="588"/>
      <c r="CL46" s="588"/>
      <c r="CM46" s="588"/>
      <c r="CN46" s="588"/>
      <c r="CO46" s="588"/>
      <c r="CP46" s="588"/>
      <c r="CQ46" s="589"/>
      <c r="CR46" s="590">
        <v>231584</v>
      </c>
      <c r="CS46" s="591"/>
      <c r="CT46" s="591"/>
      <c r="CU46" s="591"/>
      <c r="CV46" s="591"/>
      <c r="CW46" s="591"/>
      <c r="CX46" s="591"/>
      <c r="CY46" s="592"/>
      <c r="CZ46" s="593">
        <v>3.1</v>
      </c>
      <c r="DA46" s="594"/>
      <c r="DB46" s="594"/>
      <c r="DC46" s="595"/>
      <c r="DD46" s="596">
        <v>197071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343</v>
      </c>
      <c r="CG47" s="588"/>
      <c r="CH47" s="588"/>
      <c r="CI47" s="588"/>
      <c r="CJ47" s="588"/>
      <c r="CK47" s="588"/>
      <c r="CL47" s="588"/>
      <c r="CM47" s="588"/>
      <c r="CN47" s="588"/>
      <c r="CO47" s="588"/>
      <c r="CP47" s="588"/>
      <c r="CQ47" s="589"/>
      <c r="CR47" s="590">
        <v>1944</v>
      </c>
      <c r="CS47" s="609"/>
      <c r="CT47" s="609"/>
      <c r="CU47" s="609"/>
      <c r="CV47" s="609"/>
      <c r="CW47" s="609"/>
      <c r="CX47" s="609"/>
      <c r="CY47" s="610"/>
      <c r="CZ47" s="593">
        <v>0</v>
      </c>
      <c r="DA47" s="611"/>
      <c r="DB47" s="611"/>
      <c r="DC47" s="612"/>
      <c r="DD47" s="596">
        <v>103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344</v>
      </c>
      <c r="CG48" s="588"/>
      <c r="CH48" s="588"/>
      <c r="CI48" s="588"/>
      <c r="CJ48" s="588"/>
      <c r="CK48" s="588"/>
      <c r="CL48" s="588"/>
      <c r="CM48" s="588"/>
      <c r="CN48" s="588"/>
      <c r="CO48" s="588"/>
      <c r="CP48" s="588"/>
      <c r="CQ48" s="589"/>
      <c r="CR48" s="590" t="s">
        <v>224</v>
      </c>
      <c r="CS48" s="591"/>
      <c r="CT48" s="591"/>
      <c r="CU48" s="591"/>
      <c r="CV48" s="591"/>
      <c r="CW48" s="591"/>
      <c r="CX48" s="591"/>
      <c r="CY48" s="592"/>
      <c r="CZ48" s="593" t="s">
        <v>224</v>
      </c>
      <c r="DA48" s="594"/>
      <c r="DB48" s="594"/>
      <c r="DC48" s="595"/>
      <c r="DD48" s="596" t="s">
        <v>224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345</v>
      </c>
      <c r="CE49" s="572"/>
      <c r="CF49" s="572"/>
      <c r="CG49" s="572"/>
      <c r="CH49" s="572"/>
      <c r="CI49" s="572"/>
      <c r="CJ49" s="572"/>
      <c r="CK49" s="572"/>
      <c r="CL49" s="572"/>
      <c r="CM49" s="572"/>
      <c r="CN49" s="572"/>
      <c r="CO49" s="572"/>
      <c r="CP49" s="572"/>
      <c r="CQ49" s="573"/>
      <c r="CR49" s="574">
        <v>7369494</v>
      </c>
      <c r="CS49" s="575"/>
      <c r="CT49" s="575"/>
      <c r="CU49" s="575"/>
      <c r="CV49" s="575"/>
      <c r="CW49" s="575"/>
      <c r="CX49" s="575"/>
      <c r="CY49" s="576"/>
      <c r="CZ49" s="577">
        <v>100</v>
      </c>
      <c r="DA49" s="578"/>
      <c r="DB49" s="578"/>
      <c r="DC49" s="579"/>
      <c r="DD49" s="580">
        <v>6047713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Q103" sqref="BQ103:DZ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347</v>
      </c>
      <c r="DK2" s="1111"/>
      <c r="DL2" s="1111"/>
      <c r="DM2" s="1111"/>
      <c r="DN2" s="1111"/>
      <c r="DO2" s="1112"/>
      <c r="DP2" s="202"/>
      <c r="DQ2" s="1110" t="s">
        <v>348</v>
      </c>
      <c r="DR2" s="1111"/>
      <c r="DS2" s="1111"/>
      <c r="DT2" s="1111"/>
      <c r="DU2" s="1111"/>
      <c r="DV2" s="1111"/>
      <c r="DW2" s="1111"/>
      <c r="DX2" s="1111"/>
      <c r="DY2" s="1111"/>
      <c r="DZ2" s="111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3" t="s">
        <v>349</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5" t="s">
        <v>351</v>
      </c>
      <c r="B5" s="996"/>
      <c r="C5" s="996"/>
      <c r="D5" s="996"/>
      <c r="E5" s="996"/>
      <c r="F5" s="996"/>
      <c r="G5" s="996"/>
      <c r="H5" s="996"/>
      <c r="I5" s="996"/>
      <c r="J5" s="996"/>
      <c r="K5" s="996"/>
      <c r="L5" s="996"/>
      <c r="M5" s="996"/>
      <c r="N5" s="996"/>
      <c r="O5" s="996"/>
      <c r="P5" s="997"/>
      <c r="Q5" s="1001" t="s">
        <v>352</v>
      </c>
      <c r="R5" s="1002"/>
      <c r="S5" s="1002"/>
      <c r="T5" s="1002"/>
      <c r="U5" s="1003"/>
      <c r="V5" s="1001" t="s">
        <v>353</v>
      </c>
      <c r="W5" s="1002"/>
      <c r="X5" s="1002"/>
      <c r="Y5" s="1002"/>
      <c r="Z5" s="1003"/>
      <c r="AA5" s="1001" t="s">
        <v>354</v>
      </c>
      <c r="AB5" s="1002"/>
      <c r="AC5" s="1002"/>
      <c r="AD5" s="1002"/>
      <c r="AE5" s="1002"/>
      <c r="AF5" s="1113" t="s">
        <v>355</v>
      </c>
      <c r="AG5" s="1002"/>
      <c r="AH5" s="1002"/>
      <c r="AI5" s="1002"/>
      <c r="AJ5" s="1017"/>
      <c r="AK5" s="1002" t="s">
        <v>356</v>
      </c>
      <c r="AL5" s="1002"/>
      <c r="AM5" s="1002"/>
      <c r="AN5" s="1002"/>
      <c r="AO5" s="1003"/>
      <c r="AP5" s="1001" t="s">
        <v>357</v>
      </c>
      <c r="AQ5" s="1002"/>
      <c r="AR5" s="1002"/>
      <c r="AS5" s="1002"/>
      <c r="AT5" s="1003"/>
      <c r="AU5" s="1001" t="s">
        <v>358</v>
      </c>
      <c r="AV5" s="1002"/>
      <c r="AW5" s="1002"/>
      <c r="AX5" s="1002"/>
      <c r="AY5" s="1017"/>
      <c r="AZ5" s="209"/>
      <c r="BA5" s="209"/>
      <c r="BB5" s="209"/>
      <c r="BC5" s="209"/>
      <c r="BD5" s="209"/>
      <c r="BE5" s="210"/>
      <c r="BF5" s="210"/>
      <c r="BG5" s="210"/>
      <c r="BH5" s="210"/>
      <c r="BI5" s="210"/>
      <c r="BJ5" s="210"/>
      <c r="BK5" s="210"/>
      <c r="BL5" s="210"/>
      <c r="BM5" s="210"/>
      <c r="BN5" s="210"/>
      <c r="BO5" s="210"/>
      <c r="BP5" s="210"/>
      <c r="BQ5" s="995" t="s">
        <v>359</v>
      </c>
      <c r="BR5" s="996"/>
      <c r="BS5" s="996"/>
      <c r="BT5" s="996"/>
      <c r="BU5" s="996"/>
      <c r="BV5" s="996"/>
      <c r="BW5" s="996"/>
      <c r="BX5" s="996"/>
      <c r="BY5" s="996"/>
      <c r="BZ5" s="996"/>
      <c r="CA5" s="996"/>
      <c r="CB5" s="996"/>
      <c r="CC5" s="996"/>
      <c r="CD5" s="996"/>
      <c r="CE5" s="996"/>
      <c r="CF5" s="996"/>
      <c r="CG5" s="997"/>
      <c r="CH5" s="1001" t="s">
        <v>360</v>
      </c>
      <c r="CI5" s="1002"/>
      <c r="CJ5" s="1002"/>
      <c r="CK5" s="1002"/>
      <c r="CL5" s="1003"/>
      <c r="CM5" s="1001" t="s">
        <v>361</v>
      </c>
      <c r="CN5" s="1002"/>
      <c r="CO5" s="1002"/>
      <c r="CP5" s="1002"/>
      <c r="CQ5" s="1003"/>
      <c r="CR5" s="1001" t="s">
        <v>362</v>
      </c>
      <c r="CS5" s="1002"/>
      <c r="CT5" s="1002"/>
      <c r="CU5" s="1002"/>
      <c r="CV5" s="1003"/>
      <c r="CW5" s="1001" t="s">
        <v>363</v>
      </c>
      <c r="CX5" s="1002"/>
      <c r="CY5" s="1002"/>
      <c r="CZ5" s="1002"/>
      <c r="DA5" s="1003"/>
      <c r="DB5" s="1001" t="s">
        <v>364</v>
      </c>
      <c r="DC5" s="1002"/>
      <c r="DD5" s="1002"/>
      <c r="DE5" s="1002"/>
      <c r="DF5" s="1003"/>
      <c r="DG5" s="1098" t="s">
        <v>365</v>
      </c>
      <c r="DH5" s="1099"/>
      <c r="DI5" s="1099"/>
      <c r="DJ5" s="1099"/>
      <c r="DK5" s="1100"/>
      <c r="DL5" s="1098" t="s">
        <v>366</v>
      </c>
      <c r="DM5" s="1099"/>
      <c r="DN5" s="1099"/>
      <c r="DO5" s="1099"/>
      <c r="DP5" s="1100"/>
      <c r="DQ5" s="1001" t="s">
        <v>367</v>
      </c>
      <c r="DR5" s="1002"/>
      <c r="DS5" s="1002"/>
      <c r="DT5" s="1002"/>
      <c r="DU5" s="1003"/>
      <c r="DV5" s="1001" t="s">
        <v>358</v>
      </c>
      <c r="DW5" s="1002"/>
      <c r="DX5" s="1002"/>
      <c r="DY5" s="1002"/>
      <c r="DZ5" s="1017"/>
      <c r="EA5" s="207"/>
    </row>
    <row r="6" spans="1:131" s="208"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4"/>
      <c r="AG6" s="1005"/>
      <c r="AH6" s="1005"/>
      <c r="AI6" s="1005"/>
      <c r="AJ6" s="1018"/>
      <c r="AK6" s="1005"/>
      <c r="AL6" s="1005"/>
      <c r="AM6" s="1005"/>
      <c r="AN6" s="1005"/>
      <c r="AO6" s="1006"/>
      <c r="AP6" s="1004"/>
      <c r="AQ6" s="1005"/>
      <c r="AR6" s="1005"/>
      <c r="AS6" s="1005"/>
      <c r="AT6" s="1006"/>
      <c r="AU6" s="1004"/>
      <c r="AV6" s="1005"/>
      <c r="AW6" s="1005"/>
      <c r="AX6" s="1005"/>
      <c r="AY6" s="1018"/>
      <c r="AZ6" s="205"/>
      <c r="BA6" s="205"/>
      <c r="BB6" s="205"/>
      <c r="BC6" s="205"/>
      <c r="BD6" s="205"/>
      <c r="BE6" s="206"/>
      <c r="BF6" s="206"/>
      <c r="BG6" s="206"/>
      <c r="BH6" s="206"/>
      <c r="BI6" s="206"/>
      <c r="BJ6" s="206"/>
      <c r="BK6" s="206"/>
      <c r="BL6" s="206"/>
      <c r="BM6" s="206"/>
      <c r="BN6" s="206"/>
      <c r="BO6" s="206"/>
      <c r="BP6" s="20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1"/>
      <c r="DH6" s="1102"/>
      <c r="DI6" s="1102"/>
      <c r="DJ6" s="1102"/>
      <c r="DK6" s="1103"/>
      <c r="DL6" s="1101"/>
      <c r="DM6" s="1102"/>
      <c r="DN6" s="1102"/>
      <c r="DO6" s="1102"/>
      <c r="DP6" s="1103"/>
      <c r="DQ6" s="1004"/>
      <c r="DR6" s="1005"/>
      <c r="DS6" s="1005"/>
      <c r="DT6" s="1005"/>
      <c r="DU6" s="1006"/>
      <c r="DV6" s="1004"/>
      <c r="DW6" s="1005"/>
      <c r="DX6" s="1005"/>
      <c r="DY6" s="1005"/>
      <c r="DZ6" s="1018"/>
      <c r="EA6" s="207"/>
    </row>
    <row r="7" spans="1:131" s="208" customFormat="1" ht="26.25" customHeight="1" thickTop="1" x14ac:dyDescent="0.15">
      <c r="A7" s="211">
        <v>1</v>
      </c>
      <c r="B7" s="1050" t="s">
        <v>368</v>
      </c>
      <c r="C7" s="1051"/>
      <c r="D7" s="1051"/>
      <c r="E7" s="1051"/>
      <c r="F7" s="1051"/>
      <c r="G7" s="1051"/>
      <c r="H7" s="1051"/>
      <c r="I7" s="1051"/>
      <c r="J7" s="1051"/>
      <c r="K7" s="1051"/>
      <c r="L7" s="1051"/>
      <c r="M7" s="1051"/>
      <c r="N7" s="1051"/>
      <c r="O7" s="1051"/>
      <c r="P7" s="1052"/>
      <c r="Q7" s="1104">
        <v>7621</v>
      </c>
      <c r="R7" s="1105"/>
      <c r="S7" s="1105"/>
      <c r="T7" s="1105"/>
      <c r="U7" s="1105"/>
      <c r="V7" s="1105">
        <v>7368</v>
      </c>
      <c r="W7" s="1105"/>
      <c r="X7" s="1105"/>
      <c r="Y7" s="1105"/>
      <c r="Z7" s="1105"/>
      <c r="AA7" s="1105">
        <v>253</v>
      </c>
      <c r="AB7" s="1105"/>
      <c r="AC7" s="1105"/>
      <c r="AD7" s="1105"/>
      <c r="AE7" s="1106"/>
      <c r="AF7" s="1107">
        <v>228</v>
      </c>
      <c r="AG7" s="1108"/>
      <c r="AH7" s="1108"/>
      <c r="AI7" s="1108"/>
      <c r="AJ7" s="1109"/>
      <c r="AK7" s="1091">
        <v>420</v>
      </c>
      <c r="AL7" s="1092"/>
      <c r="AM7" s="1092"/>
      <c r="AN7" s="1092"/>
      <c r="AO7" s="1092"/>
      <c r="AP7" s="1092">
        <v>6134</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t="s">
        <v>570</v>
      </c>
      <c r="BS7" s="1095" t="s">
        <v>571</v>
      </c>
      <c r="BT7" s="1096"/>
      <c r="BU7" s="1096"/>
      <c r="BV7" s="1096"/>
      <c r="BW7" s="1096"/>
      <c r="BX7" s="1096"/>
      <c r="BY7" s="1096"/>
      <c r="BZ7" s="1096"/>
      <c r="CA7" s="1096"/>
      <c r="CB7" s="1096"/>
      <c r="CC7" s="1096"/>
      <c r="CD7" s="1096"/>
      <c r="CE7" s="1096"/>
      <c r="CF7" s="1096"/>
      <c r="CG7" s="1097"/>
      <c r="CH7" s="1088">
        <v>0</v>
      </c>
      <c r="CI7" s="1089"/>
      <c r="CJ7" s="1089"/>
      <c r="CK7" s="1089"/>
      <c r="CL7" s="1090"/>
      <c r="CM7" s="1088">
        <v>9</v>
      </c>
      <c r="CN7" s="1089"/>
      <c r="CO7" s="1089"/>
      <c r="CP7" s="1089"/>
      <c r="CQ7" s="1090"/>
      <c r="CR7" s="1088">
        <v>2</v>
      </c>
      <c r="CS7" s="1089"/>
      <c r="CT7" s="1089"/>
      <c r="CU7" s="1089"/>
      <c r="CV7" s="1090"/>
      <c r="CW7" s="1088" t="s">
        <v>541</v>
      </c>
      <c r="CX7" s="1089"/>
      <c r="CY7" s="1089"/>
      <c r="CZ7" s="1089"/>
      <c r="DA7" s="1090"/>
      <c r="DB7" s="1088">
        <v>1107</v>
      </c>
      <c r="DC7" s="1089"/>
      <c r="DD7" s="1089"/>
      <c r="DE7" s="1089"/>
      <c r="DF7" s="1090"/>
      <c r="DG7" s="1088">
        <v>530</v>
      </c>
      <c r="DH7" s="1089"/>
      <c r="DI7" s="1089"/>
      <c r="DJ7" s="1089"/>
      <c r="DK7" s="1090"/>
      <c r="DL7" s="1088" t="s">
        <v>541</v>
      </c>
      <c r="DM7" s="1089"/>
      <c r="DN7" s="1089"/>
      <c r="DO7" s="1089"/>
      <c r="DP7" s="1090"/>
      <c r="DQ7" s="1088" t="s">
        <v>541</v>
      </c>
      <c r="DR7" s="1089"/>
      <c r="DS7" s="1089"/>
      <c r="DT7" s="1089"/>
      <c r="DU7" s="1090"/>
      <c r="DV7" s="1115"/>
      <c r="DW7" s="1116"/>
      <c r="DX7" s="1116"/>
      <c r="DY7" s="1116"/>
      <c r="DZ7" s="1117"/>
      <c r="EA7" s="207"/>
    </row>
    <row r="8" spans="1:131" s="208" customFormat="1" ht="26.25" customHeight="1" x14ac:dyDescent="0.15">
      <c r="A8" s="214">
        <v>2</v>
      </c>
      <c r="B8" s="1037" t="s">
        <v>369</v>
      </c>
      <c r="C8" s="1038"/>
      <c r="D8" s="1038"/>
      <c r="E8" s="1038"/>
      <c r="F8" s="1038"/>
      <c r="G8" s="1038"/>
      <c r="H8" s="1038"/>
      <c r="I8" s="1038"/>
      <c r="J8" s="1038"/>
      <c r="K8" s="1038"/>
      <c r="L8" s="1038"/>
      <c r="M8" s="1038"/>
      <c r="N8" s="1038"/>
      <c r="O8" s="1038"/>
      <c r="P8" s="1039"/>
      <c r="Q8" s="1043">
        <v>6</v>
      </c>
      <c r="R8" s="1044"/>
      <c r="S8" s="1044"/>
      <c r="T8" s="1044"/>
      <c r="U8" s="1044"/>
      <c r="V8" s="1044">
        <v>5</v>
      </c>
      <c r="W8" s="1044"/>
      <c r="X8" s="1044"/>
      <c r="Y8" s="1044"/>
      <c r="Z8" s="1044"/>
      <c r="AA8" s="1044">
        <v>1</v>
      </c>
      <c r="AB8" s="1044"/>
      <c r="AC8" s="1044"/>
      <c r="AD8" s="1044"/>
      <c r="AE8" s="1045"/>
      <c r="AF8" s="1019">
        <v>1</v>
      </c>
      <c r="AG8" s="1020"/>
      <c r="AH8" s="1020"/>
      <c r="AI8" s="1020"/>
      <c r="AJ8" s="1021"/>
      <c r="AK8" s="1086">
        <v>0</v>
      </c>
      <c r="AL8" s="1087"/>
      <c r="AM8" s="1087"/>
      <c r="AN8" s="1087"/>
      <c r="AO8" s="1087"/>
      <c r="AP8" s="1087">
        <v>1</v>
      </c>
      <c r="AQ8" s="1087"/>
      <c r="AR8" s="1087"/>
      <c r="AS8" s="1087"/>
      <c r="AT8" s="1087"/>
      <c r="AU8" s="1084"/>
      <c r="AV8" s="1084"/>
      <c r="AW8" s="1084"/>
      <c r="AX8" s="1084"/>
      <c r="AY8" s="1085"/>
      <c r="AZ8" s="205"/>
      <c r="BA8" s="205"/>
      <c r="BB8" s="205"/>
      <c r="BC8" s="205"/>
      <c r="BD8" s="205"/>
      <c r="BE8" s="206"/>
      <c r="BF8" s="206"/>
      <c r="BG8" s="206"/>
      <c r="BH8" s="206"/>
      <c r="BI8" s="206"/>
      <c r="BJ8" s="206"/>
      <c r="BK8" s="206"/>
      <c r="BL8" s="206"/>
      <c r="BM8" s="206"/>
      <c r="BN8" s="206"/>
      <c r="BO8" s="206"/>
      <c r="BP8" s="206"/>
      <c r="BQ8" s="215">
        <v>2</v>
      </c>
      <c r="BR8" s="216"/>
      <c r="BS8" s="1014"/>
      <c r="BT8" s="1015"/>
      <c r="BU8" s="1015"/>
      <c r="BV8" s="1015"/>
      <c r="BW8" s="1015"/>
      <c r="BX8" s="1015"/>
      <c r="BY8" s="1015"/>
      <c r="BZ8" s="1015"/>
      <c r="CA8" s="1015"/>
      <c r="CB8" s="1015"/>
      <c r="CC8" s="1015"/>
      <c r="CD8" s="1015"/>
      <c r="CE8" s="1015"/>
      <c r="CF8" s="1015"/>
      <c r="CG8" s="1016"/>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7"/>
    </row>
    <row r="9" spans="1:131" s="208" customFormat="1" ht="26.25" customHeight="1" x14ac:dyDescent="0.15">
      <c r="A9" s="214">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6"/>
      <c r="AL9" s="1087"/>
      <c r="AM9" s="1087"/>
      <c r="AN9" s="1087"/>
      <c r="AO9" s="1087"/>
      <c r="AP9" s="1087"/>
      <c r="AQ9" s="1087"/>
      <c r="AR9" s="1087"/>
      <c r="AS9" s="1087"/>
      <c r="AT9" s="1087"/>
      <c r="AU9" s="1084"/>
      <c r="AV9" s="1084"/>
      <c r="AW9" s="1084"/>
      <c r="AX9" s="1084"/>
      <c r="AY9" s="1085"/>
      <c r="AZ9" s="205"/>
      <c r="BA9" s="205"/>
      <c r="BB9" s="205"/>
      <c r="BC9" s="205"/>
      <c r="BD9" s="205"/>
      <c r="BE9" s="206"/>
      <c r="BF9" s="206"/>
      <c r="BG9" s="206"/>
      <c r="BH9" s="206"/>
      <c r="BI9" s="206"/>
      <c r="BJ9" s="206"/>
      <c r="BK9" s="206"/>
      <c r="BL9" s="206"/>
      <c r="BM9" s="206"/>
      <c r="BN9" s="206"/>
      <c r="BO9" s="206"/>
      <c r="BP9" s="206"/>
      <c r="BQ9" s="215">
        <v>3</v>
      </c>
      <c r="BR9" s="216"/>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7"/>
    </row>
    <row r="10" spans="1:131" s="208" customFormat="1" ht="26.25" customHeight="1" x14ac:dyDescent="0.15">
      <c r="A10" s="214">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6"/>
      <c r="AL10" s="1087"/>
      <c r="AM10" s="1087"/>
      <c r="AN10" s="1087"/>
      <c r="AO10" s="1087"/>
      <c r="AP10" s="1087"/>
      <c r="AQ10" s="1087"/>
      <c r="AR10" s="1087"/>
      <c r="AS10" s="1087"/>
      <c r="AT10" s="1087"/>
      <c r="AU10" s="1084"/>
      <c r="AV10" s="1084"/>
      <c r="AW10" s="1084"/>
      <c r="AX10" s="1084"/>
      <c r="AY10" s="1085"/>
      <c r="AZ10" s="205"/>
      <c r="BA10" s="205"/>
      <c r="BB10" s="205"/>
      <c r="BC10" s="205"/>
      <c r="BD10" s="205"/>
      <c r="BE10" s="206"/>
      <c r="BF10" s="206"/>
      <c r="BG10" s="206"/>
      <c r="BH10" s="206"/>
      <c r="BI10" s="206"/>
      <c r="BJ10" s="206"/>
      <c r="BK10" s="206"/>
      <c r="BL10" s="206"/>
      <c r="BM10" s="206"/>
      <c r="BN10" s="206"/>
      <c r="BO10" s="206"/>
      <c r="BP10" s="206"/>
      <c r="BQ10" s="215">
        <v>4</v>
      </c>
      <c r="BR10" s="216"/>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7"/>
    </row>
    <row r="11" spans="1:131" s="208" customFormat="1" ht="26.25" customHeight="1" x14ac:dyDescent="0.15">
      <c r="A11" s="214">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6"/>
      <c r="AL11" s="1087"/>
      <c r="AM11" s="1087"/>
      <c r="AN11" s="1087"/>
      <c r="AO11" s="1087"/>
      <c r="AP11" s="1087"/>
      <c r="AQ11" s="1087"/>
      <c r="AR11" s="1087"/>
      <c r="AS11" s="1087"/>
      <c r="AT11" s="1087"/>
      <c r="AU11" s="1084"/>
      <c r="AV11" s="1084"/>
      <c r="AW11" s="1084"/>
      <c r="AX11" s="1084"/>
      <c r="AY11" s="1085"/>
      <c r="AZ11" s="205"/>
      <c r="BA11" s="205"/>
      <c r="BB11" s="205"/>
      <c r="BC11" s="205"/>
      <c r="BD11" s="205"/>
      <c r="BE11" s="206"/>
      <c r="BF11" s="206"/>
      <c r="BG11" s="206"/>
      <c r="BH11" s="206"/>
      <c r="BI11" s="206"/>
      <c r="BJ11" s="206"/>
      <c r="BK11" s="206"/>
      <c r="BL11" s="206"/>
      <c r="BM11" s="206"/>
      <c r="BN11" s="206"/>
      <c r="BO11" s="206"/>
      <c r="BP11" s="206"/>
      <c r="BQ11" s="215">
        <v>5</v>
      </c>
      <c r="BR11" s="216"/>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7"/>
    </row>
    <row r="12" spans="1:131" s="208" customFormat="1" ht="26.25" customHeight="1" x14ac:dyDescent="0.15">
      <c r="A12" s="214">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6"/>
      <c r="AL12" s="1087"/>
      <c r="AM12" s="1087"/>
      <c r="AN12" s="1087"/>
      <c r="AO12" s="1087"/>
      <c r="AP12" s="1087"/>
      <c r="AQ12" s="1087"/>
      <c r="AR12" s="1087"/>
      <c r="AS12" s="1087"/>
      <c r="AT12" s="1087"/>
      <c r="AU12" s="1084"/>
      <c r="AV12" s="1084"/>
      <c r="AW12" s="1084"/>
      <c r="AX12" s="1084"/>
      <c r="AY12" s="1085"/>
      <c r="AZ12" s="205"/>
      <c r="BA12" s="205"/>
      <c r="BB12" s="205"/>
      <c r="BC12" s="205"/>
      <c r="BD12" s="205"/>
      <c r="BE12" s="206"/>
      <c r="BF12" s="206"/>
      <c r="BG12" s="206"/>
      <c r="BH12" s="206"/>
      <c r="BI12" s="206"/>
      <c r="BJ12" s="206"/>
      <c r="BK12" s="206"/>
      <c r="BL12" s="206"/>
      <c r="BM12" s="206"/>
      <c r="BN12" s="206"/>
      <c r="BO12" s="206"/>
      <c r="BP12" s="206"/>
      <c r="BQ12" s="215">
        <v>6</v>
      </c>
      <c r="BR12" s="216"/>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7"/>
    </row>
    <row r="13" spans="1:131" s="208" customFormat="1" ht="26.25" customHeight="1" x14ac:dyDescent="0.15">
      <c r="A13" s="214">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6"/>
      <c r="AL13" s="1087"/>
      <c r="AM13" s="1087"/>
      <c r="AN13" s="1087"/>
      <c r="AO13" s="1087"/>
      <c r="AP13" s="1087"/>
      <c r="AQ13" s="1087"/>
      <c r="AR13" s="1087"/>
      <c r="AS13" s="1087"/>
      <c r="AT13" s="1087"/>
      <c r="AU13" s="1084"/>
      <c r="AV13" s="1084"/>
      <c r="AW13" s="1084"/>
      <c r="AX13" s="1084"/>
      <c r="AY13" s="1085"/>
      <c r="AZ13" s="205"/>
      <c r="BA13" s="205"/>
      <c r="BB13" s="205"/>
      <c r="BC13" s="205"/>
      <c r="BD13" s="205"/>
      <c r="BE13" s="206"/>
      <c r="BF13" s="206"/>
      <c r="BG13" s="206"/>
      <c r="BH13" s="206"/>
      <c r="BI13" s="206"/>
      <c r="BJ13" s="206"/>
      <c r="BK13" s="206"/>
      <c r="BL13" s="206"/>
      <c r="BM13" s="206"/>
      <c r="BN13" s="206"/>
      <c r="BO13" s="206"/>
      <c r="BP13" s="206"/>
      <c r="BQ13" s="215">
        <v>7</v>
      </c>
      <c r="BR13" s="216"/>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7"/>
    </row>
    <row r="14" spans="1:131" s="208" customFormat="1" ht="26.25" customHeight="1" x14ac:dyDescent="0.15">
      <c r="A14" s="214">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6"/>
      <c r="AL14" s="1087"/>
      <c r="AM14" s="1087"/>
      <c r="AN14" s="1087"/>
      <c r="AO14" s="1087"/>
      <c r="AP14" s="1087"/>
      <c r="AQ14" s="1087"/>
      <c r="AR14" s="1087"/>
      <c r="AS14" s="1087"/>
      <c r="AT14" s="1087"/>
      <c r="AU14" s="1084"/>
      <c r="AV14" s="1084"/>
      <c r="AW14" s="1084"/>
      <c r="AX14" s="1084"/>
      <c r="AY14" s="1085"/>
      <c r="AZ14" s="205"/>
      <c r="BA14" s="205"/>
      <c r="BB14" s="205"/>
      <c r="BC14" s="205"/>
      <c r="BD14" s="205"/>
      <c r="BE14" s="206"/>
      <c r="BF14" s="206"/>
      <c r="BG14" s="206"/>
      <c r="BH14" s="206"/>
      <c r="BI14" s="206"/>
      <c r="BJ14" s="206"/>
      <c r="BK14" s="206"/>
      <c r="BL14" s="206"/>
      <c r="BM14" s="206"/>
      <c r="BN14" s="206"/>
      <c r="BO14" s="206"/>
      <c r="BP14" s="206"/>
      <c r="BQ14" s="215">
        <v>8</v>
      </c>
      <c r="BR14" s="216"/>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7"/>
    </row>
    <row r="15" spans="1:131" s="208" customFormat="1" ht="26.25" customHeight="1" x14ac:dyDescent="0.15">
      <c r="A15" s="214">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6"/>
      <c r="AL15" s="1087"/>
      <c r="AM15" s="1087"/>
      <c r="AN15" s="1087"/>
      <c r="AO15" s="1087"/>
      <c r="AP15" s="1087"/>
      <c r="AQ15" s="1087"/>
      <c r="AR15" s="1087"/>
      <c r="AS15" s="1087"/>
      <c r="AT15" s="1087"/>
      <c r="AU15" s="1084"/>
      <c r="AV15" s="1084"/>
      <c r="AW15" s="1084"/>
      <c r="AX15" s="1084"/>
      <c r="AY15" s="1085"/>
      <c r="AZ15" s="205"/>
      <c r="BA15" s="205"/>
      <c r="BB15" s="205"/>
      <c r="BC15" s="205"/>
      <c r="BD15" s="205"/>
      <c r="BE15" s="206"/>
      <c r="BF15" s="206"/>
      <c r="BG15" s="206"/>
      <c r="BH15" s="206"/>
      <c r="BI15" s="206"/>
      <c r="BJ15" s="206"/>
      <c r="BK15" s="206"/>
      <c r="BL15" s="206"/>
      <c r="BM15" s="206"/>
      <c r="BN15" s="206"/>
      <c r="BO15" s="206"/>
      <c r="BP15" s="206"/>
      <c r="BQ15" s="215">
        <v>9</v>
      </c>
      <c r="BR15" s="216"/>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7"/>
    </row>
    <row r="16" spans="1:131" s="208" customFormat="1" ht="26.25" customHeight="1" x14ac:dyDescent="0.15">
      <c r="A16" s="214">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6"/>
      <c r="AL16" s="1087"/>
      <c r="AM16" s="1087"/>
      <c r="AN16" s="1087"/>
      <c r="AO16" s="1087"/>
      <c r="AP16" s="1087"/>
      <c r="AQ16" s="1087"/>
      <c r="AR16" s="1087"/>
      <c r="AS16" s="1087"/>
      <c r="AT16" s="1087"/>
      <c r="AU16" s="1084"/>
      <c r="AV16" s="1084"/>
      <c r="AW16" s="1084"/>
      <c r="AX16" s="1084"/>
      <c r="AY16" s="1085"/>
      <c r="AZ16" s="205"/>
      <c r="BA16" s="205"/>
      <c r="BB16" s="205"/>
      <c r="BC16" s="205"/>
      <c r="BD16" s="205"/>
      <c r="BE16" s="206"/>
      <c r="BF16" s="206"/>
      <c r="BG16" s="206"/>
      <c r="BH16" s="206"/>
      <c r="BI16" s="206"/>
      <c r="BJ16" s="206"/>
      <c r="BK16" s="206"/>
      <c r="BL16" s="206"/>
      <c r="BM16" s="206"/>
      <c r="BN16" s="206"/>
      <c r="BO16" s="206"/>
      <c r="BP16" s="206"/>
      <c r="BQ16" s="215">
        <v>10</v>
      </c>
      <c r="BR16" s="216"/>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7"/>
    </row>
    <row r="17" spans="1:131" s="208" customFormat="1" ht="26.25" customHeight="1" x14ac:dyDescent="0.15">
      <c r="A17" s="214">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6"/>
      <c r="AL17" s="1087"/>
      <c r="AM17" s="1087"/>
      <c r="AN17" s="1087"/>
      <c r="AO17" s="1087"/>
      <c r="AP17" s="1087"/>
      <c r="AQ17" s="1087"/>
      <c r="AR17" s="1087"/>
      <c r="AS17" s="1087"/>
      <c r="AT17" s="1087"/>
      <c r="AU17" s="1084"/>
      <c r="AV17" s="1084"/>
      <c r="AW17" s="1084"/>
      <c r="AX17" s="1084"/>
      <c r="AY17" s="1085"/>
      <c r="AZ17" s="205"/>
      <c r="BA17" s="205"/>
      <c r="BB17" s="205"/>
      <c r="BC17" s="205"/>
      <c r="BD17" s="205"/>
      <c r="BE17" s="206"/>
      <c r="BF17" s="206"/>
      <c r="BG17" s="206"/>
      <c r="BH17" s="206"/>
      <c r="BI17" s="206"/>
      <c r="BJ17" s="206"/>
      <c r="BK17" s="206"/>
      <c r="BL17" s="206"/>
      <c r="BM17" s="206"/>
      <c r="BN17" s="206"/>
      <c r="BO17" s="206"/>
      <c r="BP17" s="206"/>
      <c r="BQ17" s="215">
        <v>11</v>
      </c>
      <c r="BR17" s="216"/>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7"/>
    </row>
    <row r="18" spans="1:131" s="208" customFormat="1" ht="26.25" customHeight="1" x14ac:dyDescent="0.15">
      <c r="A18" s="214">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6"/>
      <c r="AL18" s="1087"/>
      <c r="AM18" s="1087"/>
      <c r="AN18" s="1087"/>
      <c r="AO18" s="1087"/>
      <c r="AP18" s="1087"/>
      <c r="AQ18" s="1087"/>
      <c r="AR18" s="1087"/>
      <c r="AS18" s="1087"/>
      <c r="AT18" s="1087"/>
      <c r="AU18" s="1084"/>
      <c r="AV18" s="1084"/>
      <c r="AW18" s="1084"/>
      <c r="AX18" s="1084"/>
      <c r="AY18" s="1085"/>
      <c r="AZ18" s="205"/>
      <c r="BA18" s="205"/>
      <c r="BB18" s="205"/>
      <c r="BC18" s="205"/>
      <c r="BD18" s="205"/>
      <c r="BE18" s="206"/>
      <c r="BF18" s="206"/>
      <c r="BG18" s="206"/>
      <c r="BH18" s="206"/>
      <c r="BI18" s="206"/>
      <c r="BJ18" s="206"/>
      <c r="BK18" s="206"/>
      <c r="BL18" s="206"/>
      <c r="BM18" s="206"/>
      <c r="BN18" s="206"/>
      <c r="BO18" s="206"/>
      <c r="BP18" s="206"/>
      <c r="BQ18" s="215">
        <v>12</v>
      </c>
      <c r="BR18" s="216"/>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7"/>
    </row>
    <row r="19" spans="1:131" s="208" customFormat="1" ht="26.25" customHeight="1" x14ac:dyDescent="0.15">
      <c r="A19" s="214">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6"/>
      <c r="AL19" s="1087"/>
      <c r="AM19" s="1087"/>
      <c r="AN19" s="1087"/>
      <c r="AO19" s="1087"/>
      <c r="AP19" s="1087"/>
      <c r="AQ19" s="1087"/>
      <c r="AR19" s="1087"/>
      <c r="AS19" s="1087"/>
      <c r="AT19" s="1087"/>
      <c r="AU19" s="1084"/>
      <c r="AV19" s="1084"/>
      <c r="AW19" s="1084"/>
      <c r="AX19" s="1084"/>
      <c r="AY19" s="1085"/>
      <c r="AZ19" s="205"/>
      <c r="BA19" s="205"/>
      <c r="BB19" s="205"/>
      <c r="BC19" s="205"/>
      <c r="BD19" s="205"/>
      <c r="BE19" s="206"/>
      <c r="BF19" s="206"/>
      <c r="BG19" s="206"/>
      <c r="BH19" s="206"/>
      <c r="BI19" s="206"/>
      <c r="BJ19" s="206"/>
      <c r="BK19" s="206"/>
      <c r="BL19" s="206"/>
      <c r="BM19" s="206"/>
      <c r="BN19" s="206"/>
      <c r="BO19" s="206"/>
      <c r="BP19" s="206"/>
      <c r="BQ19" s="215">
        <v>13</v>
      </c>
      <c r="BR19" s="216"/>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7"/>
    </row>
    <row r="20" spans="1:131" s="208" customFormat="1" ht="26.25" customHeight="1" x14ac:dyDescent="0.15">
      <c r="A20" s="214">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6"/>
      <c r="AL20" s="1087"/>
      <c r="AM20" s="1087"/>
      <c r="AN20" s="1087"/>
      <c r="AO20" s="1087"/>
      <c r="AP20" s="1087"/>
      <c r="AQ20" s="1087"/>
      <c r="AR20" s="1087"/>
      <c r="AS20" s="1087"/>
      <c r="AT20" s="1087"/>
      <c r="AU20" s="1084"/>
      <c r="AV20" s="1084"/>
      <c r="AW20" s="1084"/>
      <c r="AX20" s="1084"/>
      <c r="AY20" s="1085"/>
      <c r="AZ20" s="205"/>
      <c r="BA20" s="205"/>
      <c r="BB20" s="205"/>
      <c r="BC20" s="205"/>
      <c r="BD20" s="205"/>
      <c r="BE20" s="206"/>
      <c r="BF20" s="206"/>
      <c r="BG20" s="206"/>
      <c r="BH20" s="206"/>
      <c r="BI20" s="206"/>
      <c r="BJ20" s="206"/>
      <c r="BK20" s="206"/>
      <c r="BL20" s="206"/>
      <c r="BM20" s="206"/>
      <c r="BN20" s="206"/>
      <c r="BO20" s="206"/>
      <c r="BP20" s="206"/>
      <c r="BQ20" s="215">
        <v>14</v>
      </c>
      <c r="BR20" s="216"/>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7"/>
    </row>
    <row r="21" spans="1:131" s="208" customFormat="1" ht="26.25" customHeight="1" thickBot="1" x14ac:dyDescent="0.2">
      <c r="A21" s="214">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6"/>
      <c r="AL21" s="1087"/>
      <c r="AM21" s="1087"/>
      <c r="AN21" s="1087"/>
      <c r="AO21" s="1087"/>
      <c r="AP21" s="1087"/>
      <c r="AQ21" s="1087"/>
      <c r="AR21" s="1087"/>
      <c r="AS21" s="1087"/>
      <c r="AT21" s="1087"/>
      <c r="AU21" s="1084"/>
      <c r="AV21" s="1084"/>
      <c r="AW21" s="1084"/>
      <c r="AX21" s="1084"/>
      <c r="AY21" s="1085"/>
      <c r="AZ21" s="205"/>
      <c r="BA21" s="205"/>
      <c r="BB21" s="205"/>
      <c r="BC21" s="205"/>
      <c r="BD21" s="205"/>
      <c r="BE21" s="206"/>
      <c r="BF21" s="206"/>
      <c r="BG21" s="206"/>
      <c r="BH21" s="206"/>
      <c r="BI21" s="206"/>
      <c r="BJ21" s="206"/>
      <c r="BK21" s="206"/>
      <c r="BL21" s="206"/>
      <c r="BM21" s="206"/>
      <c r="BN21" s="206"/>
      <c r="BO21" s="206"/>
      <c r="BP21" s="206"/>
      <c r="BQ21" s="215">
        <v>15</v>
      </c>
      <c r="BR21" s="216"/>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7"/>
    </row>
    <row r="22" spans="1:131" s="208" customFormat="1" ht="26.25" customHeight="1" x14ac:dyDescent="0.15">
      <c r="A22" s="214">
        <v>16</v>
      </c>
      <c r="B22" s="1037"/>
      <c r="C22" s="1038"/>
      <c r="D22" s="1038"/>
      <c r="E22" s="1038"/>
      <c r="F22" s="1038"/>
      <c r="G22" s="1038"/>
      <c r="H22" s="1038"/>
      <c r="I22" s="1038"/>
      <c r="J22" s="1038"/>
      <c r="K22" s="1038"/>
      <c r="L22" s="1038"/>
      <c r="M22" s="1038"/>
      <c r="N22" s="1038"/>
      <c r="O22" s="1038"/>
      <c r="P22" s="1039"/>
      <c r="Q22" s="1081"/>
      <c r="R22" s="1082"/>
      <c r="S22" s="1082"/>
      <c r="T22" s="1082"/>
      <c r="U22" s="1082"/>
      <c r="V22" s="1082"/>
      <c r="W22" s="1082"/>
      <c r="X22" s="1082"/>
      <c r="Y22" s="1082"/>
      <c r="Z22" s="1082"/>
      <c r="AA22" s="1082"/>
      <c r="AB22" s="1082"/>
      <c r="AC22" s="1082"/>
      <c r="AD22" s="1082"/>
      <c r="AE22" s="1083"/>
      <c r="AF22" s="1019"/>
      <c r="AG22" s="1020"/>
      <c r="AH22" s="1020"/>
      <c r="AI22" s="1020"/>
      <c r="AJ22" s="1021"/>
      <c r="AK22" s="1077"/>
      <c r="AL22" s="1078"/>
      <c r="AM22" s="1078"/>
      <c r="AN22" s="1078"/>
      <c r="AO22" s="1078"/>
      <c r="AP22" s="1078"/>
      <c r="AQ22" s="1078"/>
      <c r="AR22" s="1078"/>
      <c r="AS22" s="1078"/>
      <c r="AT22" s="1078"/>
      <c r="AU22" s="1079"/>
      <c r="AV22" s="1079"/>
      <c r="AW22" s="1079"/>
      <c r="AX22" s="1079"/>
      <c r="AY22" s="1080"/>
      <c r="AZ22" s="1035" t="s">
        <v>370</v>
      </c>
      <c r="BA22" s="1035"/>
      <c r="BB22" s="1035"/>
      <c r="BC22" s="1035"/>
      <c r="BD22" s="1036"/>
      <c r="BE22" s="206"/>
      <c r="BF22" s="206"/>
      <c r="BG22" s="206"/>
      <c r="BH22" s="206"/>
      <c r="BI22" s="206"/>
      <c r="BJ22" s="206"/>
      <c r="BK22" s="206"/>
      <c r="BL22" s="206"/>
      <c r="BM22" s="206"/>
      <c r="BN22" s="206"/>
      <c r="BO22" s="206"/>
      <c r="BP22" s="206"/>
      <c r="BQ22" s="215">
        <v>16</v>
      </c>
      <c r="BR22" s="216"/>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7"/>
    </row>
    <row r="23" spans="1:131" s="208" customFormat="1" ht="26.25" customHeight="1" thickBot="1" x14ac:dyDescent="0.2">
      <c r="A23" s="217" t="s">
        <v>371</v>
      </c>
      <c r="B23" s="943" t="s">
        <v>372</v>
      </c>
      <c r="C23" s="944"/>
      <c r="D23" s="944"/>
      <c r="E23" s="944"/>
      <c r="F23" s="944"/>
      <c r="G23" s="944"/>
      <c r="H23" s="944"/>
      <c r="I23" s="944"/>
      <c r="J23" s="944"/>
      <c r="K23" s="944"/>
      <c r="L23" s="944"/>
      <c r="M23" s="944"/>
      <c r="N23" s="944"/>
      <c r="O23" s="944"/>
      <c r="P23" s="945"/>
      <c r="Q23" s="1068">
        <v>7623</v>
      </c>
      <c r="R23" s="1069"/>
      <c r="S23" s="1069"/>
      <c r="T23" s="1069"/>
      <c r="U23" s="1069"/>
      <c r="V23" s="1069">
        <v>7369</v>
      </c>
      <c r="W23" s="1069"/>
      <c r="X23" s="1069"/>
      <c r="Y23" s="1069"/>
      <c r="Z23" s="1069"/>
      <c r="AA23" s="1069">
        <v>253</v>
      </c>
      <c r="AB23" s="1069"/>
      <c r="AC23" s="1069"/>
      <c r="AD23" s="1069"/>
      <c r="AE23" s="1070"/>
      <c r="AF23" s="1071">
        <v>228</v>
      </c>
      <c r="AG23" s="1069"/>
      <c r="AH23" s="1069"/>
      <c r="AI23" s="1069"/>
      <c r="AJ23" s="1072"/>
      <c r="AK23" s="1073"/>
      <c r="AL23" s="1074"/>
      <c r="AM23" s="1074"/>
      <c r="AN23" s="1074"/>
      <c r="AO23" s="1074"/>
      <c r="AP23" s="1069">
        <v>6135</v>
      </c>
      <c r="AQ23" s="1069"/>
      <c r="AR23" s="1069"/>
      <c r="AS23" s="1069"/>
      <c r="AT23" s="1069"/>
      <c r="AU23" s="1075"/>
      <c r="AV23" s="1075"/>
      <c r="AW23" s="1075"/>
      <c r="AX23" s="1075"/>
      <c r="AY23" s="1076"/>
      <c r="AZ23" s="1065" t="s">
        <v>224</v>
      </c>
      <c r="BA23" s="1066"/>
      <c r="BB23" s="1066"/>
      <c r="BC23" s="1066"/>
      <c r="BD23" s="1067"/>
      <c r="BE23" s="206"/>
      <c r="BF23" s="206"/>
      <c r="BG23" s="206"/>
      <c r="BH23" s="206"/>
      <c r="BI23" s="206"/>
      <c r="BJ23" s="206"/>
      <c r="BK23" s="206"/>
      <c r="BL23" s="206"/>
      <c r="BM23" s="206"/>
      <c r="BN23" s="206"/>
      <c r="BO23" s="206"/>
      <c r="BP23" s="206"/>
      <c r="BQ23" s="215">
        <v>17</v>
      </c>
      <c r="BR23" s="216"/>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7"/>
    </row>
    <row r="24" spans="1:131" s="208" customFormat="1" ht="26.25" customHeight="1" x14ac:dyDescent="0.15">
      <c r="A24" s="1064" t="s">
        <v>373</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5"/>
      <c r="BA24" s="205"/>
      <c r="BB24" s="205"/>
      <c r="BC24" s="205"/>
      <c r="BD24" s="205"/>
      <c r="BE24" s="206"/>
      <c r="BF24" s="206"/>
      <c r="BG24" s="206"/>
      <c r="BH24" s="206"/>
      <c r="BI24" s="206"/>
      <c r="BJ24" s="206"/>
      <c r="BK24" s="206"/>
      <c r="BL24" s="206"/>
      <c r="BM24" s="206"/>
      <c r="BN24" s="206"/>
      <c r="BO24" s="206"/>
      <c r="BP24" s="206"/>
      <c r="BQ24" s="215">
        <v>18</v>
      </c>
      <c r="BR24" s="216"/>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7"/>
    </row>
    <row r="25" spans="1:131" s="200" customFormat="1" ht="26.25" customHeight="1" thickBot="1" x14ac:dyDescent="0.2">
      <c r="A25" s="1063" t="s">
        <v>374</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5"/>
      <c r="BK25" s="205"/>
      <c r="BL25" s="205"/>
      <c r="BM25" s="205"/>
      <c r="BN25" s="205"/>
      <c r="BO25" s="218"/>
      <c r="BP25" s="218"/>
      <c r="BQ25" s="215">
        <v>19</v>
      </c>
      <c r="BR25" s="216"/>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9"/>
    </row>
    <row r="26" spans="1:131" s="200" customFormat="1" ht="26.25" customHeight="1" x14ac:dyDescent="0.15">
      <c r="A26" s="995" t="s">
        <v>351</v>
      </c>
      <c r="B26" s="996"/>
      <c r="C26" s="996"/>
      <c r="D26" s="996"/>
      <c r="E26" s="996"/>
      <c r="F26" s="996"/>
      <c r="G26" s="996"/>
      <c r="H26" s="996"/>
      <c r="I26" s="996"/>
      <c r="J26" s="996"/>
      <c r="K26" s="996"/>
      <c r="L26" s="996"/>
      <c r="M26" s="996"/>
      <c r="N26" s="996"/>
      <c r="O26" s="996"/>
      <c r="P26" s="997"/>
      <c r="Q26" s="1001" t="s">
        <v>375</v>
      </c>
      <c r="R26" s="1002"/>
      <c r="S26" s="1002"/>
      <c r="T26" s="1002"/>
      <c r="U26" s="1003"/>
      <c r="V26" s="1001" t="s">
        <v>376</v>
      </c>
      <c r="W26" s="1002"/>
      <c r="X26" s="1002"/>
      <c r="Y26" s="1002"/>
      <c r="Z26" s="1003"/>
      <c r="AA26" s="1001" t="s">
        <v>377</v>
      </c>
      <c r="AB26" s="1002"/>
      <c r="AC26" s="1002"/>
      <c r="AD26" s="1002"/>
      <c r="AE26" s="1002"/>
      <c r="AF26" s="1059" t="s">
        <v>378</v>
      </c>
      <c r="AG26" s="1008"/>
      <c r="AH26" s="1008"/>
      <c r="AI26" s="1008"/>
      <c r="AJ26" s="1060"/>
      <c r="AK26" s="1002" t="s">
        <v>379</v>
      </c>
      <c r="AL26" s="1002"/>
      <c r="AM26" s="1002"/>
      <c r="AN26" s="1002"/>
      <c r="AO26" s="1003"/>
      <c r="AP26" s="1001" t="s">
        <v>380</v>
      </c>
      <c r="AQ26" s="1002"/>
      <c r="AR26" s="1002"/>
      <c r="AS26" s="1002"/>
      <c r="AT26" s="1003"/>
      <c r="AU26" s="1001" t="s">
        <v>381</v>
      </c>
      <c r="AV26" s="1002"/>
      <c r="AW26" s="1002"/>
      <c r="AX26" s="1002"/>
      <c r="AY26" s="1003"/>
      <c r="AZ26" s="1001" t="s">
        <v>382</v>
      </c>
      <c r="BA26" s="1002"/>
      <c r="BB26" s="1002"/>
      <c r="BC26" s="1002"/>
      <c r="BD26" s="1003"/>
      <c r="BE26" s="1001" t="s">
        <v>358</v>
      </c>
      <c r="BF26" s="1002"/>
      <c r="BG26" s="1002"/>
      <c r="BH26" s="1002"/>
      <c r="BI26" s="1017"/>
      <c r="BJ26" s="205"/>
      <c r="BK26" s="205"/>
      <c r="BL26" s="205"/>
      <c r="BM26" s="205"/>
      <c r="BN26" s="205"/>
      <c r="BO26" s="218"/>
      <c r="BP26" s="218"/>
      <c r="BQ26" s="215">
        <v>20</v>
      </c>
      <c r="BR26" s="216"/>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9"/>
    </row>
    <row r="27" spans="1:131" s="200" customFormat="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5"/>
      <c r="BK27" s="205"/>
      <c r="BL27" s="205"/>
      <c r="BM27" s="205"/>
      <c r="BN27" s="205"/>
      <c r="BO27" s="218"/>
      <c r="BP27" s="218"/>
      <c r="BQ27" s="215">
        <v>21</v>
      </c>
      <c r="BR27" s="216"/>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9"/>
    </row>
    <row r="28" spans="1:131" s="200" customFormat="1" ht="26.25" customHeight="1" thickTop="1" x14ac:dyDescent="0.15">
      <c r="A28" s="219">
        <v>1</v>
      </c>
      <c r="B28" s="1050" t="s">
        <v>383</v>
      </c>
      <c r="C28" s="1051"/>
      <c r="D28" s="1051"/>
      <c r="E28" s="1051"/>
      <c r="F28" s="1051"/>
      <c r="G28" s="1051"/>
      <c r="H28" s="1051"/>
      <c r="I28" s="1051"/>
      <c r="J28" s="1051"/>
      <c r="K28" s="1051"/>
      <c r="L28" s="1051"/>
      <c r="M28" s="1051"/>
      <c r="N28" s="1051"/>
      <c r="O28" s="1051"/>
      <c r="P28" s="1052"/>
      <c r="Q28" s="1053">
        <v>1994</v>
      </c>
      <c r="R28" s="1054"/>
      <c r="S28" s="1054"/>
      <c r="T28" s="1054"/>
      <c r="U28" s="1054"/>
      <c r="V28" s="1054">
        <v>1915</v>
      </c>
      <c r="W28" s="1054"/>
      <c r="X28" s="1054"/>
      <c r="Y28" s="1054"/>
      <c r="Z28" s="1054"/>
      <c r="AA28" s="1054">
        <v>79</v>
      </c>
      <c r="AB28" s="1054"/>
      <c r="AC28" s="1054"/>
      <c r="AD28" s="1054"/>
      <c r="AE28" s="1055"/>
      <c r="AF28" s="1056">
        <v>79</v>
      </c>
      <c r="AG28" s="1054"/>
      <c r="AH28" s="1054"/>
      <c r="AI28" s="1054"/>
      <c r="AJ28" s="1057"/>
      <c r="AK28" s="1058">
        <v>146</v>
      </c>
      <c r="AL28" s="1046"/>
      <c r="AM28" s="1046"/>
      <c r="AN28" s="1046"/>
      <c r="AO28" s="1046"/>
      <c r="AP28" s="1046" t="s">
        <v>541</v>
      </c>
      <c r="AQ28" s="1046"/>
      <c r="AR28" s="1046"/>
      <c r="AS28" s="1046"/>
      <c r="AT28" s="1046"/>
      <c r="AU28" s="1046" t="s">
        <v>541</v>
      </c>
      <c r="AV28" s="1046"/>
      <c r="AW28" s="1046"/>
      <c r="AX28" s="1046"/>
      <c r="AY28" s="1046"/>
      <c r="AZ28" s="1047" t="s">
        <v>541</v>
      </c>
      <c r="BA28" s="1047"/>
      <c r="BB28" s="1047"/>
      <c r="BC28" s="1047"/>
      <c r="BD28" s="1047"/>
      <c r="BE28" s="1048"/>
      <c r="BF28" s="1048"/>
      <c r="BG28" s="1048"/>
      <c r="BH28" s="1048"/>
      <c r="BI28" s="1049"/>
      <c r="BJ28" s="205"/>
      <c r="BK28" s="205"/>
      <c r="BL28" s="205"/>
      <c r="BM28" s="205"/>
      <c r="BN28" s="205"/>
      <c r="BO28" s="218"/>
      <c r="BP28" s="218"/>
      <c r="BQ28" s="215">
        <v>22</v>
      </c>
      <c r="BR28" s="216"/>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9"/>
    </row>
    <row r="29" spans="1:131" s="200" customFormat="1" ht="26.25" customHeight="1" x14ac:dyDescent="0.15">
      <c r="A29" s="219">
        <v>2</v>
      </c>
      <c r="B29" s="1037" t="s">
        <v>384</v>
      </c>
      <c r="C29" s="1038"/>
      <c r="D29" s="1038"/>
      <c r="E29" s="1038"/>
      <c r="F29" s="1038"/>
      <c r="G29" s="1038"/>
      <c r="H29" s="1038"/>
      <c r="I29" s="1038"/>
      <c r="J29" s="1038"/>
      <c r="K29" s="1038"/>
      <c r="L29" s="1038"/>
      <c r="M29" s="1038"/>
      <c r="N29" s="1038"/>
      <c r="O29" s="1038"/>
      <c r="P29" s="1039"/>
      <c r="Q29" s="1043">
        <v>1695</v>
      </c>
      <c r="R29" s="1044"/>
      <c r="S29" s="1044"/>
      <c r="T29" s="1044"/>
      <c r="U29" s="1044"/>
      <c r="V29" s="1044">
        <v>1679</v>
      </c>
      <c r="W29" s="1044"/>
      <c r="X29" s="1044"/>
      <c r="Y29" s="1044"/>
      <c r="Z29" s="1044"/>
      <c r="AA29" s="1044">
        <v>16</v>
      </c>
      <c r="AB29" s="1044"/>
      <c r="AC29" s="1044"/>
      <c r="AD29" s="1044"/>
      <c r="AE29" s="1045"/>
      <c r="AF29" s="1019">
        <v>16</v>
      </c>
      <c r="AG29" s="1020"/>
      <c r="AH29" s="1020"/>
      <c r="AI29" s="1020"/>
      <c r="AJ29" s="1021"/>
      <c r="AK29" s="979">
        <v>252</v>
      </c>
      <c r="AL29" s="970"/>
      <c r="AM29" s="970"/>
      <c r="AN29" s="970"/>
      <c r="AO29" s="970"/>
      <c r="AP29" s="970" t="s">
        <v>541</v>
      </c>
      <c r="AQ29" s="970"/>
      <c r="AR29" s="970"/>
      <c r="AS29" s="970"/>
      <c r="AT29" s="970"/>
      <c r="AU29" s="970" t="s">
        <v>541</v>
      </c>
      <c r="AV29" s="970"/>
      <c r="AW29" s="970"/>
      <c r="AX29" s="970"/>
      <c r="AY29" s="970"/>
      <c r="AZ29" s="1042" t="s">
        <v>541</v>
      </c>
      <c r="BA29" s="1042"/>
      <c r="BB29" s="1042"/>
      <c r="BC29" s="1042"/>
      <c r="BD29" s="1042"/>
      <c r="BE29" s="1032"/>
      <c r="BF29" s="1032"/>
      <c r="BG29" s="1032"/>
      <c r="BH29" s="1032"/>
      <c r="BI29" s="1033"/>
      <c r="BJ29" s="205"/>
      <c r="BK29" s="205"/>
      <c r="BL29" s="205"/>
      <c r="BM29" s="205"/>
      <c r="BN29" s="205"/>
      <c r="BO29" s="218"/>
      <c r="BP29" s="218"/>
      <c r="BQ29" s="215">
        <v>23</v>
      </c>
      <c r="BR29" s="216"/>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9"/>
    </row>
    <row r="30" spans="1:131" s="200" customFormat="1" ht="26.25" customHeight="1" x14ac:dyDescent="0.15">
      <c r="A30" s="219">
        <v>3</v>
      </c>
      <c r="B30" s="1037" t="s">
        <v>385</v>
      </c>
      <c r="C30" s="1038"/>
      <c r="D30" s="1038"/>
      <c r="E30" s="1038"/>
      <c r="F30" s="1038"/>
      <c r="G30" s="1038"/>
      <c r="H30" s="1038"/>
      <c r="I30" s="1038"/>
      <c r="J30" s="1038"/>
      <c r="K30" s="1038"/>
      <c r="L30" s="1038"/>
      <c r="M30" s="1038"/>
      <c r="N30" s="1038"/>
      <c r="O30" s="1038"/>
      <c r="P30" s="1039"/>
      <c r="Q30" s="1043">
        <v>338</v>
      </c>
      <c r="R30" s="1044"/>
      <c r="S30" s="1044"/>
      <c r="T30" s="1044"/>
      <c r="U30" s="1044"/>
      <c r="V30" s="1044">
        <v>337</v>
      </c>
      <c r="W30" s="1044"/>
      <c r="X30" s="1044"/>
      <c r="Y30" s="1044"/>
      <c r="Z30" s="1044"/>
      <c r="AA30" s="1044">
        <v>1</v>
      </c>
      <c r="AB30" s="1044"/>
      <c r="AC30" s="1044"/>
      <c r="AD30" s="1044"/>
      <c r="AE30" s="1045"/>
      <c r="AF30" s="1019">
        <v>1</v>
      </c>
      <c r="AG30" s="1020"/>
      <c r="AH30" s="1020"/>
      <c r="AI30" s="1020"/>
      <c r="AJ30" s="1021"/>
      <c r="AK30" s="979">
        <v>229</v>
      </c>
      <c r="AL30" s="970"/>
      <c r="AM30" s="970"/>
      <c r="AN30" s="970"/>
      <c r="AO30" s="970"/>
      <c r="AP30" s="970" t="s">
        <v>541</v>
      </c>
      <c r="AQ30" s="970"/>
      <c r="AR30" s="970"/>
      <c r="AS30" s="970"/>
      <c r="AT30" s="970"/>
      <c r="AU30" s="970" t="s">
        <v>542</v>
      </c>
      <c r="AV30" s="970"/>
      <c r="AW30" s="970"/>
      <c r="AX30" s="970"/>
      <c r="AY30" s="970"/>
      <c r="AZ30" s="1042" t="s">
        <v>541</v>
      </c>
      <c r="BA30" s="1042"/>
      <c r="BB30" s="1042"/>
      <c r="BC30" s="1042"/>
      <c r="BD30" s="1042"/>
      <c r="BE30" s="1032"/>
      <c r="BF30" s="1032"/>
      <c r="BG30" s="1032"/>
      <c r="BH30" s="1032"/>
      <c r="BI30" s="1033"/>
      <c r="BJ30" s="205"/>
      <c r="BK30" s="205"/>
      <c r="BL30" s="205"/>
      <c r="BM30" s="205"/>
      <c r="BN30" s="205"/>
      <c r="BO30" s="218"/>
      <c r="BP30" s="218"/>
      <c r="BQ30" s="215">
        <v>24</v>
      </c>
      <c r="BR30" s="216"/>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9"/>
    </row>
    <row r="31" spans="1:131" s="200" customFormat="1" ht="26.25" customHeight="1" x14ac:dyDescent="0.15">
      <c r="A31" s="219">
        <v>4</v>
      </c>
      <c r="B31" s="1037" t="s">
        <v>386</v>
      </c>
      <c r="C31" s="1038"/>
      <c r="D31" s="1038"/>
      <c r="E31" s="1038"/>
      <c r="F31" s="1038"/>
      <c r="G31" s="1038"/>
      <c r="H31" s="1038"/>
      <c r="I31" s="1038"/>
      <c r="J31" s="1038"/>
      <c r="K31" s="1038"/>
      <c r="L31" s="1038"/>
      <c r="M31" s="1038"/>
      <c r="N31" s="1038"/>
      <c r="O31" s="1038"/>
      <c r="P31" s="1039"/>
      <c r="Q31" s="1043">
        <v>431</v>
      </c>
      <c r="R31" s="1044"/>
      <c r="S31" s="1044"/>
      <c r="T31" s="1044"/>
      <c r="U31" s="1044"/>
      <c r="V31" s="1044">
        <v>402</v>
      </c>
      <c r="W31" s="1044"/>
      <c r="X31" s="1044"/>
      <c r="Y31" s="1044"/>
      <c r="Z31" s="1044"/>
      <c r="AA31" s="1044">
        <v>29</v>
      </c>
      <c r="AB31" s="1044"/>
      <c r="AC31" s="1044"/>
      <c r="AD31" s="1044"/>
      <c r="AE31" s="1045"/>
      <c r="AF31" s="1019">
        <v>850</v>
      </c>
      <c r="AG31" s="1020"/>
      <c r="AH31" s="1020"/>
      <c r="AI31" s="1020"/>
      <c r="AJ31" s="1021"/>
      <c r="AK31" s="979">
        <v>39</v>
      </c>
      <c r="AL31" s="970"/>
      <c r="AM31" s="970"/>
      <c r="AN31" s="970"/>
      <c r="AO31" s="970"/>
      <c r="AP31" s="970">
        <v>1962</v>
      </c>
      <c r="AQ31" s="970"/>
      <c r="AR31" s="970"/>
      <c r="AS31" s="970"/>
      <c r="AT31" s="970"/>
      <c r="AU31" s="970">
        <v>202</v>
      </c>
      <c r="AV31" s="970"/>
      <c r="AW31" s="970"/>
      <c r="AX31" s="970"/>
      <c r="AY31" s="970"/>
      <c r="AZ31" s="1042" t="s">
        <v>541</v>
      </c>
      <c r="BA31" s="1042"/>
      <c r="BB31" s="1042"/>
      <c r="BC31" s="1042"/>
      <c r="BD31" s="1042"/>
      <c r="BE31" s="1032" t="s">
        <v>387</v>
      </c>
      <c r="BF31" s="1032"/>
      <c r="BG31" s="1032"/>
      <c r="BH31" s="1032"/>
      <c r="BI31" s="1033"/>
      <c r="BJ31" s="205"/>
      <c r="BK31" s="205"/>
      <c r="BL31" s="205"/>
      <c r="BM31" s="205"/>
      <c r="BN31" s="205"/>
      <c r="BO31" s="218"/>
      <c r="BP31" s="218"/>
      <c r="BQ31" s="215">
        <v>25</v>
      </c>
      <c r="BR31" s="216"/>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9"/>
    </row>
    <row r="32" spans="1:131" s="200" customFormat="1" ht="26.25" customHeight="1" x14ac:dyDescent="0.15">
      <c r="A32" s="219">
        <v>5</v>
      </c>
      <c r="B32" s="1037" t="s">
        <v>388</v>
      </c>
      <c r="C32" s="1038"/>
      <c r="D32" s="1038"/>
      <c r="E32" s="1038"/>
      <c r="F32" s="1038"/>
      <c r="G32" s="1038"/>
      <c r="H32" s="1038"/>
      <c r="I32" s="1038"/>
      <c r="J32" s="1038"/>
      <c r="K32" s="1038"/>
      <c r="L32" s="1038"/>
      <c r="M32" s="1038"/>
      <c r="N32" s="1038"/>
      <c r="O32" s="1038"/>
      <c r="P32" s="1039"/>
      <c r="Q32" s="1043">
        <v>84</v>
      </c>
      <c r="R32" s="1044"/>
      <c r="S32" s="1044"/>
      <c r="T32" s="1044"/>
      <c r="U32" s="1044"/>
      <c r="V32" s="1044">
        <v>57</v>
      </c>
      <c r="W32" s="1044"/>
      <c r="X32" s="1044"/>
      <c r="Y32" s="1044"/>
      <c r="Z32" s="1044"/>
      <c r="AA32" s="1044">
        <v>28</v>
      </c>
      <c r="AB32" s="1044"/>
      <c r="AC32" s="1044"/>
      <c r="AD32" s="1044"/>
      <c r="AE32" s="1045"/>
      <c r="AF32" s="1019">
        <v>198</v>
      </c>
      <c r="AG32" s="1020"/>
      <c r="AH32" s="1020"/>
      <c r="AI32" s="1020"/>
      <c r="AJ32" s="1021"/>
      <c r="AK32" s="979" t="s">
        <v>541</v>
      </c>
      <c r="AL32" s="970"/>
      <c r="AM32" s="970"/>
      <c r="AN32" s="970"/>
      <c r="AO32" s="970"/>
      <c r="AP32" s="970" t="s">
        <v>541</v>
      </c>
      <c r="AQ32" s="970"/>
      <c r="AR32" s="970"/>
      <c r="AS32" s="970"/>
      <c r="AT32" s="970"/>
      <c r="AU32" s="970" t="s">
        <v>541</v>
      </c>
      <c r="AV32" s="970"/>
      <c r="AW32" s="970"/>
      <c r="AX32" s="970"/>
      <c r="AY32" s="970"/>
      <c r="AZ32" s="1042" t="s">
        <v>541</v>
      </c>
      <c r="BA32" s="1042"/>
      <c r="BB32" s="1042"/>
      <c r="BC32" s="1042"/>
      <c r="BD32" s="1042"/>
      <c r="BE32" s="1032" t="s">
        <v>387</v>
      </c>
      <c r="BF32" s="1032"/>
      <c r="BG32" s="1032"/>
      <c r="BH32" s="1032"/>
      <c r="BI32" s="1033"/>
      <c r="BJ32" s="205"/>
      <c r="BK32" s="205"/>
      <c r="BL32" s="205"/>
      <c r="BM32" s="205"/>
      <c r="BN32" s="205"/>
      <c r="BO32" s="218"/>
      <c r="BP32" s="218"/>
      <c r="BQ32" s="215">
        <v>26</v>
      </c>
      <c r="BR32" s="216"/>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9"/>
    </row>
    <row r="33" spans="1:131" s="200" customFormat="1" ht="26.25" customHeight="1" x14ac:dyDescent="0.15">
      <c r="A33" s="219">
        <v>6</v>
      </c>
      <c r="B33" s="1037" t="s">
        <v>389</v>
      </c>
      <c r="C33" s="1038"/>
      <c r="D33" s="1038"/>
      <c r="E33" s="1038"/>
      <c r="F33" s="1038"/>
      <c r="G33" s="1038"/>
      <c r="H33" s="1038"/>
      <c r="I33" s="1038"/>
      <c r="J33" s="1038"/>
      <c r="K33" s="1038"/>
      <c r="L33" s="1038"/>
      <c r="M33" s="1038"/>
      <c r="N33" s="1038"/>
      <c r="O33" s="1038"/>
      <c r="P33" s="1039"/>
      <c r="Q33" s="1043">
        <v>371</v>
      </c>
      <c r="R33" s="1044"/>
      <c r="S33" s="1044"/>
      <c r="T33" s="1044"/>
      <c r="U33" s="1044"/>
      <c r="V33" s="1044">
        <v>354</v>
      </c>
      <c r="W33" s="1044"/>
      <c r="X33" s="1044"/>
      <c r="Y33" s="1044"/>
      <c r="Z33" s="1044"/>
      <c r="AA33" s="1044">
        <v>18</v>
      </c>
      <c r="AB33" s="1044"/>
      <c r="AC33" s="1044"/>
      <c r="AD33" s="1044"/>
      <c r="AE33" s="1045"/>
      <c r="AF33" s="1019">
        <v>668</v>
      </c>
      <c r="AG33" s="1020"/>
      <c r="AH33" s="1020"/>
      <c r="AI33" s="1020"/>
      <c r="AJ33" s="1021"/>
      <c r="AK33" s="979">
        <v>304</v>
      </c>
      <c r="AL33" s="970"/>
      <c r="AM33" s="970"/>
      <c r="AN33" s="970"/>
      <c r="AO33" s="970"/>
      <c r="AP33" s="970">
        <v>3614</v>
      </c>
      <c r="AQ33" s="970"/>
      <c r="AR33" s="970"/>
      <c r="AS33" s="970"/>
      <c r="AT33" s="970"/>
      <c r="AU33" s="970">
        <v>2873</v>
      </c>
      <c r="AV33" s="970"/>
      <c r="AW33" s="970"/>
      <c r="AX33" s="970"/>
      <c r="AY33" s="970"/>
      <c r="AZ33" s="1042" t="s">
        <v>541</v>
      </c>
      <c r="BA33" s="1042"/>
      <c r="BB33" s="1042"/>
      <c r="BC33" s="1042"/>
      <c r="BD33" s="1042"/>
      <c r="BE33" s="1032" t="s">
        <v>387</v>
      </c>
      <c r="BF33" s="1032"/>
      <c r="BG33" s="1032"/>
      <c r="BH33" s="1032"/>
      <c r="BI33" s="1033"/>
      <c r="BJ33" s="205"/>
      <c r="BK33" s="205"/>
      <c r="BL33" s="205"/>
      <c r="BM33" s="205"/>
      <c r="BN33" s="205"/>
      <c r="BO33" s="218"/>
      <c r="BP33" s="218"/>
      <c r="BQ33" s="215">
        <v>27</v>
      </c>
      <c r="BR33" s="216"/>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9"/>
    </row>
    <row r="34" spans="1:131" s="200" customFormat="1" ht="26.25" customHeight="1" x14ac:dyDescent="0.15">
      <c r="A34" s="219">
        <v>7</v>
      </c>
      <c r="B34" s="1037" t="s">
        <v>390</v>
      </c>
      <c r="C34" s="1038"/>
      <c r="D34" s="1038"/>
      <c r="E34" s="1038"/>
      <c r="F34" s="1038"/>
      <c r="G34" s="1038"/>
      <c r="H34" s="1038"/>
      <c r="I34" s="1038"/>
      <c r="J34" s="1038"/>
      <c r="K34" s="1038"/>
      <c r="L34" s="1038"/>
      <c r="M34" s="1038"/>
      <c r="N34" s="1038"/>
      <c r="O34" s="1038"/>
      <c r="P34" s="1039"/>
      <c r="Q34" s="1043">
        <v>187</v>
      </c>
      <c r="R34" s="1044"/>
      <c r="S34" s="1044"/>
      <c r="T34" s="1044"/>
      <c r="U34" s="1044"/>
      <c r="V34" s="1044">
        <v>180</v>
      </c>
      <c r="W34" s="1044"/>
      <c r="X34" s="1044"/>
      <c r="Y34" s="1044"/>
      <c r="Z34" s="1044"/>
      <c r="AA34" s="1044">
        <v>7</v>
      </c>
      <c r="AB34" s="1044"/>
      <c r="AC34" s="1044"/>
      <c r="AD34" s="1044"/>
      <c r="AE34" s="1045"/>
      <c r="AF34" s="1019">
        <v>7</v>
      </c>
      <c r="AG34" s="1020"/>
      <c r="AH34" s="1020"/>
      <c r="AI34" s="1020"/>
      <c r="AJ34" s="1021"/>
      <c r="AK34" s="979">
        <v>138</v>
      </c>
      <c r="AL34" s="970"/>
      <c r="AM34" s="970"/>
      <c r="AN34" s="970"/>
      <c r="AO34" s="970"/>
      <c r="AP34" s="970">
        <v>940</v>
      </c>
      <c r="AQ34" s="970"/>
      <c r="AR34" s="970"/>
      <c r="AS34" s="970"/>
      <c r="AT34" s="970"/>
      <c r="AU34" s="970">
        <v>940</v>
      </c>
      <c r="AV34" s="970"/>
      <c r="AW34" s="970"/>
      <c r="AX34" s="970"/>
      <c r="AY34" s="970"/>
      <c r="AZ34" s="1042" t="s">
        <v>541</v>
      </c>
      <c r="BA34" s="1042"/>
      <c r="BB34" s="1042"/>
      <c r="BC34" s="1042"/>
      <c r="BD34" s="1042"/>
      <c r="BE34" s="1032" t="s">
        <v>391</v>
      </c>
      <c r="BF34" s="1032"/>
      <c r="BG34" s="1032"/>
      <c r="BH34" s="1032"/>
      <c r="BI34" s="1033"/>
      <c r="BJ34" s="205"/>
      <c r="BK34" s="205"/>
      <c r="BL34" s="205"/>
      <c r="BM34" s="205"/>
      <c r="BN34" s="205"/>
      <c r="BO34" s="218"/>
      <c r="BP34" s="218"/>
      <c r="BQ34" s="215">
        <v>28</v>
      </c>
      <c r="BR34" s="216"/>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9"/>
    </row>
    <row r="35" spans="1:131" s="200" customFormat="1" ht="26.25" customHeight="1" x14ac:dyDescent="0.15">
      <c r="A35" s="219">
        <v>8</v>
      </c>
      <c r="B35" s="1037" t="s">
        <v>392</v>
      </c>
      <c r="C35" s="1038"/>
      <c r="D35" s="1038"/>
      <c r="E35" s="1038"/>
      <c r="F35" s="1038"/>
      <c r="G35" s="1038"/>
      <c r="H35" s="1038"/>
      <c r="I35" s="1038"/>
      <c r="J35" s="1038"/>
      <c r="K35" s="1038"/>
      <c r="L35" s="1038"/>
      <c r="M35" s="1038"/>
      <c r="N35" s="1038"/>
      <c r="O35" s="1038"/>
      <c r="P35" s="1039"/>
      <c r="Q35" s="1043">
        <v>118</v>
      </c>
      <c r="R35" s="1044"/>
      <c r="S35" s="1044"/>
      <c r="T35" s="1044"/>
      <c r="U35" s="1044"/>
      <c r="V35" s="1044">
        <v>114</v>
      </c>
      <c r="W35" s="1044"/>
      <c r="X35" s="1044"/>
      <c r="Y35" s="1044"/>
      <c r="Z35" s="1044"/>
      <c r="AA35" s="1044">
        <v>4</v>
      </c>
      <c r="AB35" s="1044"/>
      <c r="AC35" s="1044"/>
      <c r="AD35" s="1044"/>
      <c r="AE35" s="1045"/>
      <c r="AF35" s="1019">
        <v>4</v>
      </c>
      <c r="AG35" s="1020"/>
      <c r="AH35" s="1020"/>
      <c r="AI35" s="1020"/>
      <c r="AJ35" s="1021"/>
      <c r="AK35" s="979">
        <v>63</v>
      </c>
      <c r="AL35" s="970"/>
      <c r="AM35" s="970"/>
      <c r="AN35" s="970"/>
      <c r="AO35" s="970"/>
      <c r="AP35" s="970">
        <v>352</v>
      </c>
      <c r="AQ35" s="970"/>
      <c r="AR35" s="970"/>
      <c r="AS35" s="970"/>
      <c r="AT35" s="970"/>
      <c r="AU35" s="970">
        <v>352</v>
      </c>
      <c r="AV35" s="970"/>
      <c r="AW35" s="970"/>
      <c r="AX35" s="970"/>
      <c r="AY35" s="970"/>
      <c r="AZ35" s="1042" t="s">
        <v>541</v>
      </c>
      <c r="BA35" s="1042"/>
      <c r="BB35" s="1042"/>
      <c r="BC35" s="1042"/>
      <c r="BD35" s="1042"/>
      <c r="BE35" s="1032" t="s">
        <v>391</v>
      </c>
      <c r="BF35" s="1032"/>
      <c r="BG35" s="1032"/>
      <c r="BH35" s="1032"/>
      <c r="BI35" s="1033"/>
      <c r="BJ35" s="205"/>
      <c r="BK35" s="205"/>
      <c r="BL35" s="205"/>
      <c r="BM35" s="205"/>
      <c r="BN35" s="205"/>
      <c r="BO35" s="218"/>
      <c r="BP35" s="218"/>
      <c r="BQ35" s="215">
        <v>29</v>
      </c>
      <c r="BR35" s="216"/>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9"/>
    </row>
    <row r="36" spans="1:131" s="200" customFormat="1" ht="26.25" customHeight="1" x14ac:dyDescent="0.15">
      <c r="A36" s="219">
        <v>9</v>
      </c>
      <c r="B36" s="1037"/>
      <c r="C36" s="1038"/>
      <c r="D36" s="1038"/>
      <c r="E36" s="1038"/>
      <c r="F36" s="1038"/>
      <c r="G36" s="1038"/>
      <c r="H36" s="1038"/>
      <c r="I36" s="1038"/>
      <c r="J36" s="1038"/>
      <c r="K36" s="1038"/>
      <c r="L36" s="1038"/>
      <c r="M36" s="1038"/>
      <c r="N36" s="1038"/>
      <c r="O36" s="1038"/>
      <c r="P36" s="1039"/>
      <c r="Q36" s="1043"/>
      <c r="R36" s="1044"/>
      <c r="S36" s="1044"/>
      <c r="T36" s="1044"/>
      <c r="U36" s="1044"/>
      <c r="V36" s="1044"/>
      <c r="W36" s="1044"/>
      <c r="X36" s="1044"/>
      <c r="Y36" s="1044"/>
      <c r="Z36" s="1044"/>
      <c r="AA36" s="1044"/>
      <c r="AB36" s="1044"/>
      <c r="AC36" s="1044"/>
      <c r="AD36" s="1044"/>
      <c r="AE36" s="1045"/>
      <c r="AF36" s="1019"/>
      <c r="AG36" s="1020"/>
      <c r="AH36" s="1020"/>
      <c r="AI36" s="1020"/>
      <c r="AJ36" s="1021"/>
      <c r="AK36" s="979"/>
      <c r="AL36" s="970"/>
      <c r="AM36" s="970"/>
      <c r="AN36" s="970"/>
      <c r="AO36" s="970"/>
      <c r="AP36" s="970"/>
      <c r="AQ36" s="970"/>
      <c r="AR36" s="970"/>
      <c r="AS36" s="970"/>
      <c r="AT36" s="970"/>
      <c r="AU36" s="970"/>
      <c r="AV36" s="970"/>
      <c r="AW36" s="970"/>
      <c r="AX36" s="970"/>
      <c r="AY36" s="970"/>
      <c r="AZ36" s="1042"/>
      <c r="BA36" s="1042"/>
      <c r="BB36" s="1042"/>
      <c r="BC36" s="1042"/>
      <c r="BD36" s="1042"/>
      <c r="BE36" s="1032"/>
      <c r="BF36" s="1032"/>
      <c r="BG36" s="1032"/>
      <c r="BH36" s="1032"/>
      <c r="BI36" s="1033"/>
      <c r="BJ36" s="205"/>
      <c r="BK36" s="205"/>
      <c r="BL36" s="205"/>
      <c r="BM36" s="205"/>
      <c r="BN36" s="205"/>
      <c r="BO36" s="218"/>
      <c r="BP36" s="218"/>
      <c r="BQ36" s="215">
        <v>30</v>
      </c>
      <c r="BR36" s="216"/>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9"/>
    </row>
    <row r="37" spans="1:131" s="200" customFormat="1" ht="26.25" customHeight="1" x14ac:dyDescent="0.15">
      <c r="A37" s="219">
        <v>10</v>
      </c>
      <c r="B37" s="1037"/>
      <c r="C37" s="1038"/>
      <c r="D37" s="1038"/>
      <c r="E37" s="1038"/>
      <c r="F37" s="1038"/>
      <c r="G37" s="1038"/>
      <c r="H37" s="1038"/>
      <c r="I37" s="1038"/>
      <c r="J37" s="1038"/>
      <c r="K37" s="1038"/>
      <c r="L37" s="1038"/>
      <c r="M37" s="1038"/>
      <c r="N37" s="1038"/>
      <c r="O37" s="1038"/>
      <c r="P37" s="1039"/>
      <c r="Q37" s="1043"/>
      <c r="R37" s="1044"/>
      <c r="S37" s="1044"/>
      <c r="T37" s="1044"/>
      <c r="U37" s="1044"/>
      <c r="V37" s="1044"/>
      <c r="W37" s="1044"/>
      <c r="X37" s="1044"/>
      <c r="Y37" s="1044"/>
      <c r="Z37" s="1044"/>
      <c r="AA37" s="1044"/>
      <c r="AB37" s="1044"/>
      <c r="AC37" s="1044"/>
      <c r="AD37" s="1044"/>
      <c r="AE37" s="1045"/>
      <c r="AF37" s="1019"/>
      <c r="AG37" s="1020"/>
      <c r="AH37" s="1020"/>
      <c r="AI37" s="1020"/>
      <c r="AJ37" s="1021"/>
      <c r="AK37" s="979"/>
      <c r="AL37" s="970"/>
      <c r="AM37" s="970"/>
      <c r="AN37" s="970"/>
      <c r="AO37" s="970"/>
      <c r="AP37" s="970"/>
      <c r="AQ37" s="970"/>
      <c r="AR37" s="970"/>
      <c r="AS37" s="970"/>
      <c r="AT37" s="970"/>
      <c r="AU37" s="970"/>
      <c r="AV37" s="970"/>
      <c r="AW37" s="970"/>
      <c r="AX37" s="970"/>
      <c r="AY37" s="970"/>
      <c r="AZ37" s="1042"/>
      <c r="BA37" s="1042"/>
      <c r="BB37" s="1042"/>
      <c r="BC37" s="1042"/>
      <c r="BD37" s="1042"/>
      <c r="BE37" s="1032"/>
      <c r="BF37" s="1032"/>
      <c r="BG37" s="1032"/>
      <c r="BH37" s="1032"/>
      <c r="BI37" s="1033"/>
      <c r="BJ37" s="205"/>
      <c r="BK37" s="205"/>
      <c r="BL37" s="205"/>
      <c r="BM37" s="205"/>
      <c r="BN37" s="205"/>
      <c r="BO37" s="218"/>
      <c r="BP37" s="218"/>
      <c r="BQ37" s="215">
        <v>31</v>
      </c>
      <c r="BR37" s="216"/>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9"/>
    </row>
    <row r="38" spans="1:131" s="200" customFormat="1" ht="26.25" customHeight="1" x14ac:dyDescent="0.15">
      <c r="A38" s="219">
        <v>11</v>
      </c>
      <c r="B38" s="1037"/>
      <c r="C38" s="1038"/>
      <c r="D38" s="1038"/>
      <c r="E38" s="1038"/>
      <c r="F38" s="1038"/>
      <c r="G38" s="1038"/>
      <c r="H38" s="1038"/>
      <c r="I38" s="1038"/>
      <c r="J38" s="1038"/>
      <c r="K38" s="1038"/>
      <c r="L38" s="1038"/>
      <c r="M38" s="1038"/>
      <c r="N38" s="1038"/>
      <c r="O38" s="1038"/>
      <c r="P38" s="1039"/>
      <c r="Q38" s="1043"/>
      <c r="R38" s="1044"/>
      <c r="S38" s="1044"/>
      <c r="T38" s="1044"/>
      <c r="U38" s="1044"/>
      <c r="V38" s="1044"/>
      <c r="W38" s="1044"/>
      <c r="X38" s="1044"/>
      <c r="Y38" s="1044"/>
      <c r="Z38" s="1044"/>
      <c r="AA38" s="1044"/>
      <c r="AB38" s="1044"/>
      <c r="AC38" s="1044"/>
      <c r="AD38" s="1044"/>
      <c r="AE38" s="1045"/>
      <c r="AF38" s="1019"/>
      <c r="AG38" s="1020"/>
      <c r="AH38" s="1020"/>
      <c r="AI38" s="1020"/>
      <c r="AJ38" s="1021"/>
      <c r="AK38" s="979"/>
      <c r="AL38" s="970"/>
      <c r="AM38" s="970"/>
      <c r="AN38" s="970"/>
      <c r="AO38" s="970"/>
      <c r="AP38" s="970"/>
      <c r="AQ38" s="970"/>
      <c r="AR38" s="970"/>
      <c r="AS38" s="970"/>
      <c r="AT38" s="970"/>
      <c r="AU38" s="970"/>
      <c r="AV38" s="970"/>
      <c r="AW38" s="970"/>
      <c r="AX38" s="970"/>
      <c r="AY38" s="970"/>
      <c r="AZ38" s="1042"/>
      <c r="BA38" s="1042"/>
      <c r="BB38" s="1042"/>
      <c r="BC38" s="1042"/>
      <c r="BD38" s="1042"/>
      <c r="BE38" s="1032"/>
      <c r="BF38" s="1032"/>
      <c r="BG38" s="1032"/>
      <c r="BH38" s="1032"/>
      <c r="BI38" s="1033"/>
      <c r="BJ38" s="205"/>
      <c r="BK38" s="205"/>
      <c r="BL38" s="205"/>
      <c r="BM38" s="205"/>
      <c r="BN38" s="205"/>
      <c r="BO38" s="218"/>
      <c r="BP38" s="218"/>
      <c r="BQ38" s="215">
        <v>32</v>
      </c>
      <c r="BR38" s="216"/>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9"/>
    </row>
    <row r="39" spans="1:131" s="200" customFormat="1" ht="26.25" customHeight="1" x14ac:dyDescent="0.15">
      <c r="A39" s="219">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9"/>
      <c r="AL39" s="970"/>
      <c r="AM39" s="970"/>
      <c r="AN39" s="970"/>
      <c r="AO39" s="970"/>
      <c r="AP39" s="970"/>
      <c r="AQ39" s="970"/>
      <c r="AR39" s="970"/>
      <c r="AS39" s="970"/>
      <c r="AT39" s="970"/>
      <c r="AU39" s="970"/>
      <c r="AV39" s="970"/>
      <c r="AW39" s="970"/>
      <c r="AX39" s="970"/>
      <c r="AY39" s="970"/>
      <c r="AZ39" s="1042"/>
      <c r="BA39" s="1042"/>
      <c r="BB39" s="1042"/>
      <c r="BC39" s="1042"/>
      <c r="BD39" s="1042"/>
      <c r="BE39" s="1032"/>
      <c r="BF39" s="1032"/>
      <c r="BG39" s="1032"/>
      <c r="BH39" s="1032"/>
      <c r="BI39" s="1033"/>
      <c r="BJ39" s="205"/>
      <c r="BK39" s="205"/>
      <c r="BL39" s="205"/>
      <c r="BM39" s="205"/>
      <c r="BN39" s="205"/>
      <c r="BO39" s="218"/>
      <c r="BP39" s="218"/>
      <c r="BQ39" s="215">
        <v>33</v>
      </c>
      <c r="BR39" s="216"/>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9"/>
    </row>
    <row r="40" spans="1:131" s="200" customFormat="1" ht="26.25" customHeight="1" x14ac:dyDescent="0.15">
      <c r="A40" s="214">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9"/>
      <c r="AL40" s="970"/>
      <c r="AM40" s="970"/>
      <c r="AN40" s="970"/>
      <c r="AO40" s="970"/>
      <c r="AP40" s="970"/>
      <c r="AQ40" s="970"/>
      <c r="AR40" s="970"/>
      <c r="AS40" s="970"/>
      <c r="AT40" s="970"/>
      <c r="AU40" s="970"/>
      <c r="AV40" s="970"/>
      <c r="AW40" s="970"/>
      <c r="AX40" s="970"/>
      <c r="AY40" s="970"/>
      <c r="AZ40" s="1042"/>
      <c r="BA40" s="1042"/>
      <c r="BB40" s="1042"/>
      <c r="BC40" s="1042"/>
      <c r="BD40" s="1042"/>
      <c r="BE40" s="1032"/>
      <c r="BF40" s="1032"/>
      <c r="BG40" s="1032"/>
      <c r="BH40" s="1032"/>
      <c r="BI40" s="1033"/>
      <c r="BJ40" s="205"/>
      <c r="BK40" s="205"/>
      <c r="BL40" s="205"/>
      <c r="BM40" s="205"/>
      <c r="BN40" s="205"/>
      <c r="BO40" s="218"/>
      <c r="BP40" s="218"/>
      <c r="BQ40" s="215">
        <v>34</v>
      </c>
      <c r="BR40" s="216"/>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9"/>
    </row>
    <row r="41" spans="1:131" s="200" customFormat="1" ht="26.25" customHeight="1" x14ac:dyDescent="0.15">
      <c r="A41" s="214">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9"/>
      <c r="AL41" s="970"/>
      <c r="AM41" s="970"/>
      <c r="AN41" s="970"/>
      <c r="AO41" s="970"/>
      <c r="AP41" s="970"/>
      <c r="AQ41" s="970"/>
      <c r="AR41" s="970"/>
      <c r="AS41" s="970"/>
      <c r="AT41" s="970"/>
      <c r="AU41" s="970"/>
      <c r="AV41" s="970"/>
      <c r="AW41" s="970"/>
      <c r="AX41" s="970"/>
      <c r="AY41" s="970"/>
      <c r="AZ41" s="1042"/>
      <c r="BA41" s="1042"/>
      <c r="BB41" s="1042"/>
      <c r="BC41" s="1042"/>
      <c r="BD41" s="1042"/>
      <c r="BE41" s="1032"/>
      <c r="BF41" s="1032"/>
      <c r="BG41" s="1032"/>
      <c r="BH41" s="1032"/>
      <c r="BI41" s="1033"/>
      <c r="BJ41" s="205"/>
      <c r="BK41" s="205"/>
      <c r="BL41" s="205"/>
      <c r="BM41" s="205"/>
      <c r="BN41" s="205"/>
      <c r="BO41" s="218"/>
      <c r="BP41" s="218"/>
      <c r="BQ41" s="215">
        <v>35</v>
      </c>
      <c r="BR41" s="216"/>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9"/>
    </row>
    <row r="42" spans="1:131" s="200" customFormat="1" ht="26.25" customHeight="1" x14ac:dyDescent="0.15">
      <c r="A42" s="214">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9"/>
      <c r="AL42" s="970"/>
      <c r="AM42" s="970"/>
      <c r="AN42" s="970"/>
      <c r="AO42" s="970"/>
      <c r="AP42" s="970"/>
      <c r="AQ42" s="970"/>
      <c r="AR42" s="970"/>
      <c r="AS42" s="970"/>
      <c r="AT42" s="970"/>
      <c r="AU42" s="970"/>
      <c r="AV42" s="970"/>
      <c r="AW42" s="970"/>
      <c r="AX42" s="970"/>
      <c r="AY42" s="970"/>
      <c r="AZ42" s="1042"/>
      <c r="BA42" s="1042"/>
      <c r="BB42" s="1042"/>
      <c r="BC42" s="1042"/>
      <c r="BD42" s="1042"/>
      <c r="BE42" s="1032"/>
      <c r="BF42" s="1032"/>
      <c r="BG42" s="1032"/>
      <c r="BH42" s="1032"/>
      <c r="BI42" s="1033"/>
      <c r="BJ42" s="205"/>
      <c r="BK42" s="205"/>
      <c r="BL42" s="205"/>
      <c r="BM42" s="205"/>
      <c r="BN42" s="205"/>
      <c r="BO42" s="218"/>
      <c r="BP42" s="218"/>
      <c r="BQ42" s="215">
        <v>36</v>
      </c>
      <c r="BR42" s="216"/>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9"/>
    </row>
    <row r="43" spans="1:131" s="200" customFormat="1" ht="26.25" customHeight="1" x14ac:dyDescent="0.15">
      <c r="A43" s="214">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9"/>
      <c r="AL43" s="970"/>
      <c r="AM43" s="970"/>
      <c r="AN43" s="970"/>
      <c r="AO43" s="970"/>
      <c r="AP43" s="970"/>
      <c r="AQ43" s="970"/>
      <c r="AR43" s="970"/>
      <c r="AS43" s="970"/>
      <c r="AT43" s="970"/>
      <c r="AU43" s="970"/>
      <c r="AV43" s="970"/>
      <c r="AW43" s="970"/>
      <c r="AX43" s="970"/>
      <c r="AY43" s="970"/>
      <c r="AZ43" s="1042"/>
      <c r="BA43" s="1042"/>
      <c r="BB43" s="1042"/>
      <c r="BC43" s="1042"/>
      <c r="BD43" s="1042"/>
      <c r="BE43" s="1032"/>
      <c r="BF43" s="1032"/>
      <c r="BG43" s="1032"/>
      <c r="BH43" s="1032"/>
      <c r="BI43" s="1033"/>
      <c r="BJ43" s="205"/>
      <c r="BK43" s="205"/>
      <c r="BL43" s="205"/>
      <c r="BM43" s="205"/>
      <c r="BN43" s="205"/>
      <c r="BO43" s="218"/>
      <c r="BP43" s="218"/>
      <c r="BQ43" s="215">
        <v>37</v>
      </c>
      <c r="BR43" s="216"/>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9"/>
    </row>
    <row r="44" spans="1:131" s="200" customFormat="1" ht="26.25" customHeight="1" x14ac:dyDescent="0.15">
      <c r="A44" s="214">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9"/>
      <c r="AL44" s="970"/>
      <c r="AM44" s="970"/>
      <c r="AN44" s="970"/>
      <c r="AO44" s="970"/>
      <c r="AP44" s="970"/>
      <c r="AQ44" s="970"/>
      <c r="AR44" s="970"/>
      <c r="AS44" s="970"/>
      <c r="AT44" s="970"/>
      <c r="AU44" s="970"/>
      <c r="AV44" s="970"/>
      <c r="AW44" s="970"/>
      <c r="AX44" s="970"/>
      <c r="AY44" s="970"/>
      <c r="AZ44" s="1042"/>
      <c r="BA44" s="1042"/>
      <c r="BB44" s="1042"/>
      <c r="BC44" s="1042"/>
      <c r="BD44" s="1042"/>
      <c r="BE44" s="1032"/>
      <c r="BF44" s="1032"/>
      <c r="BG44" s="1032"/>
      <c r="BH44" s="1032"/>
      <c r="BI44" s="1033"/>
      <c r="BJ44" s="205"/>
      <c r="BK44" s="205"/>
      <c r="BL44" s="205"/>
      <c r="BM44" s="205"/>
      <c r="BN44" s="205"/>
      <c r="BO44" s="218"/>
      <c r="BP44" s="218"/>
      <c r="BQ44" s="215">
        <v>38</v>
      </c>
      <c r="BR44" s="216"/>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9"/>
    </row>
    <row r="45" spans="1:131" s="200" customFormat="1" ht="26.25" customHeight="1" x14ac:dyDescent="0.15">
      <c r="A45" s="214">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9"/>
      <c r="AL45" s="970"/>
      <c r="AM45" s="970"/>
      <c r="AN45" s="970"/>
      <c r="AO45" s="970"/>
      <c r="AP45" s="970"/>
      <c r="AQ45" s="970"/>
      <c r="AR45" s="970"/>
      <c r="AS45" s="970"/>
      <c r="AT45" s="970"/>
      <c r="AU45" s="970"/>
      <c r="AV45" s="970"/>
      <c r="AW45" s="970"/>
      <c r="AX45" s="970"/>
      <c r="AY45" s="970"/>
      <c r="AZ45" s="1042"/>
      <c r="BA45" s="1042"/>
      <c r="BB45" s="1042"/>
      <c r="BC45" s="1042"/>
      <c r="BD45" s="1042"/>
      <c r="BE45" s="1032"/>
      <c r="BF45" s="1032"/>
      <c r="BG45" s="1032"/>
      <c r="BH45" s="1032"/>
      <c r="BI45" s="1033"/>
      <c r="BJ45" s="205"/>
      <c r="BK45" s="205"/>
      <c r="BL45" s="205"/>
      <c r="BM45" s="205"/>
      <c r="BN45" s="205"/>
      <c r="BO45" s="218"/>
      <c r="BP45" s="218"/>
      <c r="BQ45" s="215">
        <v>39</v>
      </c>
      <c r="BR45" s="216"/>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9"/>
    </row>
    <row r="46" spans="1:131" s="200" customFormat="1" ht="26.25" customHeight="1" x14ac:dyDescent="0.15">
      <c r="A46" s="214">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9"/>
      <c r="AL46" s="970"/>
      <c r="AM46" s="970"/>
      <c r="AN46" s="970"/>
      <c r="AO46" s="970"/>
      <c r="AP46" s="970"/>
      <c r="AQ46" s="970"/>
      <c r="AR46" s="970"/>
      <c r="AS46" s="970"/>
      <c r="AT46" s="970"/>
      <c r="AU46" s="970"/>
      <c r="AV46" s="970"/>
      <c r="AW46" s="970"/>
      <c r="AX46" s="970"/>
      <c r="AY46" s="970"/>
      <c r="AZ46" s="1042"/>
      <c r="BA46" s="1042"/>
      <c r="BB46" s="1042"/>
      <c r="BC46" s="1042"/>
      <c r="BD46" s="1042"/>
      <c r="BE46" s="1032"/>
      <c r="BF46" s="1032"/>
      <c r="BG46" s="1032"/>
      <c r="BH46" s="1032"/>
      <c r="BI46" s="1033"/>
      <c r="BJ46" s="205"/>
      <c r="BK46" s="205"/>
      <c r="BL46" s="205"/>
      <c r="BM46" s="205"/>
      <c r="BN46" s="205"/>
      <c r="BO46" s="218"/>
      <c r="BP46" s="218"/>
      <c r="BQ46" s="215">
        <v>40</v>
      </c>
      <c r="BR46" s="216"/>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9"/>
    </row>
    <row r="47" spans="1:131" s="200" customFormat="1" ht="26.25" customHeight="1" x14ac:dyDescent="0.15">
      <c r="A47" s="214">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9"/>
      <c r="AL47" s="970"/>
      <c r="AM47" s="970"/>
      <c r="AN47" s="970"/>
      <c r="AO47" s="970"/>
      <c r="AP47" s="970"/>
      <c r="AQ47" s="970"/>
      <c r="AR47" s="970"/>
      <c r="AS47" s="970"/>
      <c r="AT47" s="970"/>
      <c r="AU47" s="970"/>
      <c r="AV47" s="970"/>
      <c r="AW47" s="970"/>
      <c r="AX47" s="970"/>
      <c r="AY47" s="970"/>
      <c r="AZ47" s="1042"/>
      <c r="BA47" s="1042"/>
      <c r="BB47" s="1042"/>
      <c r="BC47" s="1042"/>
      <c r="BD47" s="1042"/>
      <c r="BE47" s="1032"/>
      <c r="BF47" s="1032"/>
      <c r="BG47" s="1032"/>
      <c r="BH47" s="1032"/>
      <c r="BI47" s="1033"/>
      <c r="BJ47" s="205"/>
      <c r="BK47" s="205"/>
      <c r="BL47" s="205"/>
      <c r="BM47" s="205"/>
      <c r="BN47" s="205"/>
      <c r="BO47" s="218"/>
      <c r="BP47" s="218"/>
      <c r="BQ47" s="215">
        <v>41</v>
      </c>
      <c r="BR47" s="216"/>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9"/>
    </row>
    <row r="48" spans="1:131" s="200" customFormat="1" ht="26.25" customHeight="1" x14ac:dyDescent="0.15">
      <c r="A48" s="214">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9"/>
      <c r="AL48" s="970"/>
      <c r="AM48" s="970"/>
      <c r="AN48" s="970"/>
      <c r="AO48" s="970"/>
      <c r="AP48" s="970"/>
      <c r="AQ48" s="970"/>
      <c r="AR48" s="970"/>
      <c r="AS48" s="970"/>
      <c r="AT48" s="970"/>
      <c r="AU48" s="970"/>
      <c r="AV48" s="970"/>
      <c r="AW48" s="970"/>
      <c r="AX48" s="970"/>
      <c r="AY48" s="970"/>
      <c r="AZ48" s="1042"/>
      <c r="BA48" s="1042"/>
      <c r="BB48" s="1042"/>
      <c r="BC48" s="1042"/>
      <c r="BD48" s="1042"/>
      <c r="BE48" s="1032"/>
      <c r="BF48" s="1032"/>
      <c r="BG48" s="1032"/>
      <c r="BH48" s="1032"/>
      <c r="BI48" s="1033"/>
      <c r="BJ48" s="205"/>
      <c r="BK48" s="205"/>
      <c r="BL48" s="205"/>
      <c r="BM48" s="205"/>
      <c r="BN48" s="205"/>
      <c r="BO48" s="218"/>
      <c r="BP48" s="218"/>
      <c r="BQ48" s="215">
        <v>42</v>
      </c>
      <c r="BR48" s="216"/>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9"/>
    </row>
    <row r="49" spans="1:131" s="200" customFormat="1" ht="26.25" customHeight="1" x14ac:dyDescent="0.15">
      <c r="A49" s="214">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9"/>
      <c r="AL49" s="970"/>
      <c r="AM49" s="970"/>
      <c r="AN49" s="970"/>
      <c r="AO49" s="970"/>
      <c r="AP49" s="970"/>
      <c r="AQ49" s="970"/>
      <c r="AR49" s="970"/>
      <c r="AS49" s="970"/>
      <c r="AT49" s="970"/>
      <c r="AU49" s="970"/>
      <c r="AV49" s="970"/>
      <c r="AW49" s="970"/>
      <c r="AX49" s="970"/>
      <c r="AY49" s="970"/>
      <c r="AZ49" s="1042"/>
      <c r="BA49" s="1042"/>
      <c r="BB49" s="1042"/>
      <c r="BC49" s="1042"/>
      <c r="BD49" s="1042"/>
      <c r="BE49" s="1032"/>
      <c r="BF49" s="1032"/>
      <c r="BG49" s="1032"/>
      <c r="BH49" s="1032"/>
      <c r="BI49" s="1033"/>
      <c r="BJ49" s="205"/>
      <c r="BK49" s="205"/>
      <c r="BL49" s="205"/>
      <c r="BM49" s="205"/>
      <c r="BN49" s="205"/>
      <c r="BO49" s="218"/>
      <c r="BP49" s="218"/>
      <c r="BQ49" s="215">
        <v>43</v>
      </c>
      <c r="BR49" s="216"/>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9"/>
    </row>
    <row r="50" spans="1:131" s="200" customFormat="1" ht="26.25" customHeight="1" x14ac:dyDescent="0.15">
      <c r="A50" s="214">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5"/>
      <c r="BK50" s="205"/>
      <c r="BL50" s="205"/>
      <c r="BM50" s="205"/>
      <c r="BN50" s="205"/>
      <c r="BO50" s="218"/>
      <c r="BP50" s="218"/>
      <c r="BQ50" s="215">
        <v>44</v>
      </c>
      <c r="BR50" s="216"/>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9"/>
    </row>
    <row r="51" spans="1:131" s="200" customFormat="1" ht="26.25" customHeight="1" x14ac:dyDescent="0.15">
      <c r="A51" s="214">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5"/>
      <c r="BK51" s="205"/>
      <c r="BL51" s="205"/>
      <c r="BM51" s="205"/>
      <c r="BN51" s="205"/>
      <c r="BO51" s="218"/>
      <c r="BP51" s="218"/>
      <c r="BQ51" s="215">
        <v>45</v>
      </c>
      <c r="BR51" s="216"/>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9"/>
    </row>
    <row r="52" spans="1:131" s="200" customFormat="1" ht="26.25" customHeight="1" x14ac:dyDescent="0.15">
      <c r="A52" s="214">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5"/>
      <c r="BK52" s="205"/>
      <c r="BL52" s="205"/>
      <c r="BM52" s="205"/>
      <c r="BN52" s="205"/>
      <c r="BO52" s="218"/>
      <c r="BP52" s="218"/>
      <c r="BQ52" s="215">
        <v>46</v>
      </c>
      <c r="BR52" s="216"/>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9"/>
    </row>
    <row r="53" spans="1:131" s="200" customFormat="1" ht="26.25" customHeight="1" x14ac:dyDescent="0.15">
      <c r="A53" s="214">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5"/>
      <c r="BK53" s="205"/>
      <c r="BL53" s="205"/>
      <c r="BM53" s="205"/>
      <c r="BN53" s="205"/>
      <c r="BO53" s="218"/>
      <c r="BP53" s="218"/>
      <c r="BQ53" s="215">
        <v>47</v>
      </c>
      <c r="BR53" s="216"/>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9"/>
    </row>
    <row r="54" spans="1:131" s="200" customFormat="1" ht="26.25" customHeight="1" x14ac:dyDescent="0.15">
      <c r="A54" s="214">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5"/>
      <c r="BK54" s="205"/>
      <c r="BL54" s="205"/>
      <c r="BM54" s="205"/>
      <c r="BN54" s="205"/>
      <c r="BO54" s="218"/>
      <c r="BP54" s="218"/>
      <c r="BQ54" s="215">
        <v>48</v>
      </c>
      <c r="BR54" s="216"/>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9"/>
    </row>
    <row r="55" spans="1:131" s="200" customFormat="1" ht="26.25" customHeight="1" x14ac:dyDescent="0.15">
      <c r="A55" s="214">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5"/>
      <c r="BK55" s="205"/>
      <c r="BL55" s="205"/>
      <c r="BM55" s="205"/>
      <c r="BN55" s="205"/>
      <c r="BO55" s="218"/>
      <c r="BP55" s="218"/>
      <c r="BQ55" s="215">
        <v>49</v>
      </c>
      <c r="BR55" s="216"/>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9"/>
    </row>
    <row r="56" spans="1:131" s="200" customFormat="1" ht="26.25" customHeight="1" x14ac:dyDescent="0.15">
      <c r="A56" s="214">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5"/>
      <c r="BK56" s="205"/>
      <c r="BL56" s="205"/>
      <c r="BM56" s="205"/>
      <c r="BN56" s="205"/>
      <c r="BO56" s="218"/>
      <c r="BP56" s="218"/>
      <c r="BQ56" s="215">
        <v>50</v>
      </c>
      <c r="BR56" s="216"/>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9"/>
    </row>
    <row r="57" spans="1:131" s="200" customFormat="1" ht="26.25" customHeight="1" x14ac:dyDescent="0.15">
      <c r="A57" s="214">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5"/>
      <c r="BK57" s="205"/>
      <c r="BL57" s="205"/>
      <c r="BM57" s="205"/>
      <c r="BN57" s="205"/>
      <c r="BO57" s="218"/>
      <c r="BP57" s="218"/>
      <c r="BQ57" s="215">
        <v>51</v>
      </c>
      <c r="BR57" s="216"/>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9"/>
    </row>
    <row r="58" spans="1:131" s="200" customFormat="1" ht="26.25" customHeight="1" x14ac:dyDescent="0.15">
      <c r="A58" s="214">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5"/>
      <c r="BK58" s="205"/>
      <c r="BL58" s="205"/>
      <c r="BM58" s="205"/>
      <c r="BN58" s="205"/>
      <c r="BO58" s="218"/>
      <c r="BP58" s="218"/>
      <c r="BQ58" s="215">
        <v>52</v>
      </c>
      <c r="BR58" s="216"/>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9"/>
    </row>
    <row r="59" spans="1:131" s="200" customFormat="1" ht="26.25" customHeight="1" x14ac:dyDescent="0.15">
      <c r="A59" s="214">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5"/>
      <c r="BK59" s="205"/>
      <c r="BL59" s="205"/>
      <c r="BM59" s="205"/>
      <c r="BN59" s="205"/>
      <c r="BO59" s="218"/>
      <c r="BP59" s="218"/>
      <c r="BQ59" s="215">
        <v>53</v>
      </c>
      <c r="BR59" s="216"/>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9"/>
    </row>
    <row r="60" spans="1:131" s="200" customFormat="1" ht="26.25" customHeight="1" x14ac:dyDescent="0.15">
      <c r="A60" s="214">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5"/>
      <c r="BK60" s="205"/>
      <c r="BL60" s="205"/>
      <c r="BM60" s="205"/>
      <c r="BN60" s="205"/>
      <c r="BO60" s="218"/>
      <c r="BP60" s="218"/>
      <c r="BQ60" s="215">
        <v>54</v>
      </c>
      <c r="BR60" s="216"/>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9"/>
    </row>
    <row r="61" spans="1:131" s="200" customFormat="1" ht="26.25" customHeight="1" thickBot="1" x14ac:dyDescent="0.2">
      <c r="A61" s="214">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5"/>
      <c r="BK61" s="205"/>
      <c r="BL61" s="205"/>
      <c r="BM61" s="205"/>
      <c r="BN61" s="205"/>
      <c r="BO61" s="218"/>
      <c r="BP61" s="218"/>
      <c r="BQ61" s="215">
        <v>55</v>
      </c>
      <c r="BR61" s="216"/>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9"/>
    </row>
    <row r="62" spans="1:131" s="200" customFormat="1" ht="26.25" customHeight="1" x14ac:dyDescent="0.15">
      <c r="A62" s="214">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393</v>
      </c>
      <c r="BK62" s="1035"/>
      <c r="BL62" s="1035"/>
      <c r="BM62" s="1035"/>
      <c r="BN62" s="1036"/>
      <c r="BO62" s="218"/>
      <c r="BP62" s="218"/>
      <c r="BQ62" s="215">
        <v>56</v>
      </c>
      <c r="BR62" s="216"/>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9"/>
    </row>
    <row r="63" spans="1:131" s="200" customFormat="1" ht="26.25" customHeight="1" thickBot="1" x14ac:dyDescent="0.2">
      <c r="A63" s="217" t="s">
        <v>371</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8"/>
      <c r="AF63" s="1029">
        <v>1823</v>
      </c>
      <c r="AG63" s="958"/>
      <c r="AH63" s="958"/>
      <c r="AI63" s="958"/>
      <c r="AJ63" s="1030"/>
      <c r="AK63" s="1031"/>
      <c r="AL63" s="962"/>
      <c r="AM63" s="962"/>
      <c r="AN63" s="962"/>
      <c r="AO63" s="962"/>
      <c r="AP63" s="958">
        <v>6868</v>
      </c>
      <c r="AQ63" s="958"/>
      <c r="AR63" s="958"/>
      <c r="AS63" s="958"/>
      <c r="AT63" s="958"/>
      <c r="AU63" s="958">
        <v>4367</v>
      </c>
      <c r="AV63" s="958"/>
      <c r="AW63" s="958"/>
      <c r="AX63" s="958"/>
      <c r="AY63" s="958"/>
      <c r="AZ63" s="1025"/>
      <c r="BA63" s="1025"/>
      <c r="BB63" s="1025"/>
      <c r="BC63" s="1025"/>
      <c r="BD63" s="1025"/>
      <c r="BE63" s="959"/>
      <c r="BF63" s="959"/>
      <c r="BG63" s="959"/>
      <c r="BH63" s="959"/>
      <c r="BI63" s="960"/>
      <c r="BJ63" s="1026" t="s">
        <v>224</v>
      </c>
      <c r="BK63" s="950"/>
      <c r="BL63" s="950"/>
      <c r="BM63" s="950"/>
      <c r="BN63" s="1027"/>
      <c r="BO63" s="218"/>
      <c r="BP63" s="218"/>
      <c r="BQ63" s="215">
        <v>57</v>
      </c>
      <c r="BR63" s="216"/>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9"/>
    </row>
    <row r="66" spans="1:131" s="200" customFormat="1" ht="26.25" customHeight="1" x14ac:dyDescent="0.15">
      <c r="A66" s="995" t="s">
        <v>396</v>
      </c>
      <c r="B66" s="996"/>
      <c r="C66" s="996"/>
      <c r="D66" s="996"/>
      <c r="E66" s="996"/>
      <c r="F66" s="996"/>
      <c r="G66" s="996"/>
      <c r="H66" s="996"/>
      <c r="I66" s="996"/>
      <c r="J66" s="996"/>
      <c r="K66" s="996"/>
      <c r="L66" s="996"/>
      <c r="M66" s="996"/>
      <c r="N66" s="996"/>
      <c r="O66" s="996"/>
      <c r="P66" s="997"/>
      <c r="Q66" s="1001" t="s">
        <v>375</v>
      </c>
      <c r="R66" s="1002"/>
      <c r="S66" s="1002"/>
      <c r="T66" s="1002"/>
      <c r="U66" s="1003"/>
      <c r="V66" s="1001" t="s">
        <v>376</v>
      </c>
      <c r="W66" s="1002"/>
      <c r="X66" s="1002"/>
      <c r="Y66" s="1002"/>
      <c r="Z66" s="1003"/>
      <c r="AA66" s="1001" t="s">
        <v>377</v>
      </c>
      <c r="AB66" s="1002"/>
      <c r="AC66" s="1002"/>
      <c r="AD66" s="1002"/>
      <c r="AE66" s="1003"/>
      <c r="AF66" s="1007" t="s">
        <v>378</v>
      </c>
      <c r="AG66" s="1008"/>
      <c r="AH66" s="1008"/>
      <c r="AI66" s="1008"/>
      <c r="AJ66" s="1009"/>
      <c r="AK66" s="1001" t="s">
        <v>379</v>
      </c>
      <c r="AL66" s="996"/>
      <c r="AM66" s="996"/>
      <c r="AN66" s="996"/>
      <c r="AO66" s="997"/>
      <c r="AP66" s="1001" t="s">
        <v>380</v>
      </c>
      <c r="AQ66" s="1002"/>
      <c r="AR66" s="1002"/>
      <c r="AS66" s="1002"/>
      <c r="AT66" s="1003"/>
      <c r="AU66" s="1001" t="s">
        <v>397</v>
      </c>
      <c r="AV66" s="1002"/>
      <c r="AW66" s="1002"/>
      <c r="AX66" s="1002"/>
      <c r="AY66" s="1003"/>
      <c r="AZ66" s="1001" t="s">
        <v>358</v>
      </c>
      <c r="BA66" s="1002"/>
      <c r="BB66" s="1002"/>
      <c r="BC66" s="1002"/>
      <c r="BD66" s="1017"/>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5" t="s">
        <v>543</v>
      </c>
      <c r="C68" s="986"/>
      <c r="D68" s="986"/>
      <c r="E68" s="986"/>
      <c r="F68" s="986"/>
      <c r="G68" s="986"/>
      <c r="H68" s="986"/>
      <c r="I68" s="986"/>
      <c r="J68" s="986"/>
      <c r="K68" s="986"/>
      <c r="L68" s="986"/>
      <c r="M68" s="986"/>
      <c r="N68" s="986"/>
      <c r="O68" s="986"/>
      <c r="P68" s="987"/>
      <c r="Q68" s="988">
        <v>92</v>
      </c>
      <c r="R68" s="982"/>
      <c r="S68" s="982"/>
      <c r="T68" s="982"/>
      <c r="U68" s="982"/>
      <c r="V68" s="982">
        <v>86</v>
      </c>
      <c r="W68" s="982"/>
      <c r="X68" s="982"/>
      <c r="Y68" s="982"/>
      <c r="Z68" s="982"/>
      <c r="AA68" s="982">
        <v>6</v>
      </c>
      <c r="AB68" s="982"/>
      <c r="AC68" s="982"/>
      <c r="AD68" s="982"/>
      <c r="AE68" s="982"/>
      <c r="AF68" s="982">
        <v>6</v>
      </c>
      <c r="AG68" s="982"/>
      <c r="AH68" s="982"/>
      <c r="AI68" s="982"/>
      <c r="AJ68" s="982"/>
      <c r="AK68" s="982" t="s">
        <v>541</v>
      </c>
      <c r="AL68" s="982"/>
      <c r="AM68" s="982"/>
      <c r="AN68" s="982"/>
      <c r="AO68" s="982"/>
      <c r="AP68" s="982">
        <v>8</v>
      </c>
      <c r="AQ68" s="982"/>
      <c r="AR68" s="982"/>
      <c r="AS68" s="982"/>
      <c r="AT68" s="982"/>
      <c r="AU68" s="982">
        <v>6</v>
      </c>
      <c r="AV68" s="982"/>
      <c r="AW68" s="982"/>
      <c r="AX68" s="982"/>
      <c r="AY68" s="982"/>
      <c r="AZ68" s="983"/>
      <c r="BA68" s="983"/>
      <c r="BB68" s="983"/>
      <c r="BC68" s="983"/>
      <c r="BD68" s="984"/>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544</v>
      </c>
      <c r="C69" s="974"/>
      <c r="D69" s="974"/>
      <c r="E69" s="974"/>
      <c r="F69" s="974"/>
      <c r="G69" s="974"/>
      <c r="H69" s="974"/>
      <c r="I69" s="974"/>
      <c r="J69" s="974"/>
      <c r="K69" s="974"/>
      <c r="L69" s="974"/>
      <c r="M69" s="974"/>
      <c r="N69" s="974"/>
      <c r="O69" s="974"/>
      <c r="P69" s="975"/>
      <c r="Q69" s="976">
        <v>584</v>
      </c>
      <c r="R69" s="970"/>
      <c r="S69" s="970"/>
      <c r="T69" s="970"/>
      <c r="U69" s="970"/>
      <c r="V69" s="970">
        <v>584</v>
      </c>
      <c r="W69" s="970"/>
      <c r="X69" s="970"/>
      <c r="Y69" s="970"/>
      <c r="Z69" s="970"/>
      <c r="AA69" s="970">
        <v>-1</v>
      </c>
      <c r="AB69" s="970"/>
      <c r="AC69" s="970"/>
      <c r="AD69" s="970"/>
      <c r="AE69" s="970"/>
      <c r="AF69" s="970">
        <v>272</v>
      </c>
      <c r="AG69" s="970"/>
      <c r="AH69" s="970"/>
      <c r="AI69" s="970"/>
      <c r="AJ69" s="970"/>
      <c r="AK69" s="970" t="s">
        <v>541</v>
      </c>
      <c r="AL69" s="970"/>
      <c r="AM69" s="970"/>
      <c r="AN69" s="970"/>
      <c r="AO69" s="970"/>
      <c r="AP69" s="970" t="s">
        <v>541</v>
      </c>
      <c r="AQ69" s="970"/>
      <c r="AR69" s="970"/>
      <c r="AS69" s="970"/>
      <c r="AT69" s="970"/>
      <c r="AU69" s="981" t="s">
        <v>541</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545</v>
      </c>
      <c r="C70" s="974"/>
      <c r="D70" s="974"/>
      <c r="E70" s="974"/>
      <c r="F70" s="974"/>
      <c r="G70" s="974"/>
      <c r="H70" s="974"/>
      <c r="I70" s="974"/>
      <c r="J70" s="974"/>
      <c r="K70" s="974"/>
      <c r="L70" s="974"/>
      <c r="M70" s="974"/>
      <c r="N70" s="974"/>
      <c r="O70" s="974"/>
      <c r="P70" s="975"/>
      <c r="Q70" s="976">
        <v>339</v>
      </c>
      <c r="R70" s="970"/>
      <c r="S70" s="970"/>
      <c r="T70" s="970"/>
      <c r="U70" s="970"/>
      <c r="V70" s="970">
        <v>322</v>
      </c>
      <c r="W70" s="970"/>
      <c r="X70" s="970"/>
      <c r="Y70" s="970"/>
      <c r="Z70" s="970"/>
      <c r="AA70" s="970">
        <v>17</v>
      </c>
      <c r="AB70" s="970"/>
      <c r="AC70" s="970"/>
      <c r="AD70" s="970"/>
      <c r="AE70" s="970"/>
      <c r="AF70" s="970">
        <v>17</v>
      </c>
      <c r="AG70" s="970"/>
      <c r="AH70" s="970"/>
      <c r="AI70" s="970"/>
      <c r="AJ70" s="970"/>
      <c r="AK70" s="970" t="s">
        <v>541</v>
      </c>
      <c r="AL70" s="970"/>
      <c r="AM70" s="970"/>
      <c r="AN70" s="970"/>
      <c r="AO70" s="970"/>
      <c r="AP70" s="970" t="s">
        <v>541</v>
      </c>
      <c r="AQ70" s="970"/>
      <c r="AR70" s="970"/>
      <c r="AS70" s="970"/>
      <c r="AT70" s="970"/>
      <c r="AU70" s="970" t="s">
        <v>541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546</v>
      </c>
      <c r="C71" s="974"/>
      <c r="D71" s="974"/>
      <c r="E71" s="974"/>
      <c r="F71" s="974"/>
      <c r="G71" s="974"/>
      <c r="H71" s="974"/>
      <c r="I71" s="974"/>
      <c r="J71" s="974"/>
      <c r="K71" s="974"/>
      <c r="L71" s="974"/>
      <c r="M71" s="974"/>
      <c r="N71" s="974"/>
      <c r="O71" s="974"/>
      <c r="P71" s="975"/>
      <c r="Q71" s="976">
        <v>115</v>
      </c>
      <c r="R71" s="970"/>
      <c r="S71" s="970"/>
      <c r="T71" s="970"/>
      <c r="U71" s="970"/>
      <c r="V71" s="970">
        <v>113</v>
      </c>
      <c r="W71" s="970"/>
      <c r="X71" s="970"/>
      <c r="Y71" s="970"/>
      <c r="Z71" s="970"/>
      <c r="AA71" s="970">
        <v>2</v>
      </c>
      <c r="AB71" s="970"/>
      <c r="AC71" s="970"/>
      <c r="AD71" s="970"/>
      <c r="AE71" s="970"/>
      <c r="AF71" s="970">
        <v>2</v>
      </c>
      <c r="AG71" s="970"/>
      <c r="AH71" s="970"/>
      <c r="AI71" s="970"/>
      <c r="AJ71" s="970"/>
      <c r="AK71" s="970">
        <v>5</v>
      </c>
      <c r="AL71" s="970"/>
      <c r="AM71" s="970"/>
      <c r="AN71" s="970"/>
      <c r="AO71" s="970"/>
      <c r="AP71" s="970" t="s">
        <v>541</v>
      </c>
      <c r="AQ71" s="970"/>
      <c r="AR71" s="970"/>
      <c r="AS71" s="970"/>
      <c r="AT71" s="970"/>
      <c r="AU71" s="970" t="s">
        <v>541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547</v>
      </c>
      <c r="C72" s="974"/>
      <c r="D72" s="974"/>
      <c r="E72" s="974"/>
      <c r="F72" s="974"/>
      <c r="G72" s="974"/>
      <c r="H72" s="974"/>
      <c r="I72" s="974"/>
      <c r="J72" s="974"/>
      <c r="K72" s="974"/>
      <c r="L72" s="974"/>
      <c r="M72" s="974"/>
      <c r="N72" s="974"/>
      <c r="O72" s="974"/>
      <c r="P72" s="975"/>
      <c r="Q72" s="976">
        <v>375</v>
      </c>
      <c r="R72" s="970"/>
      <c r="S72" s="970"/>
      <c r="T72" s="970"/>
      <c r="U72" s="970"/>
      <c r="V72" s="970">
        <v>329</v>
      </c>
      <c r="W72" s="970"/>
      <c r="X72" s="970"/>
      <c r="Y72" s="970"/>
      <c r="Z72" s="970"/>
      <c r="AA72" s="970">
        <v>46</v>
      </c>
      <c r="AB72" s="970"/>
      <c r="AC72" s="970"/>
      <c r="AD72" s="970"/>
      <c r="AE72" s="970"/>
      <c r="AF72" s="970">
        <v>46</v>
      </c>
      <c r="AG72" s="970"/>
      <c r="AH72" s="970"/>
      <c r="AI72" s="970"/>
      <c r="AJ72" s="970"/>
      <c r="AK72" s="970" t="s">
        <v>541</v>
      </c>
      <c r="AL72" s="970"/>
      <c r="AM72" s="970"/>
      <c r="AN72" s="970"/>
      <c r="AO72" s="970"/>
      <c r="AP72" s="970" t="s">
        <v>541</v>
      </c>
      <c r="AQ72" s="970"/>
      <c r="AR72" s="970"/>
      <c r="AS72" s="970"/>
      <c r="AT72" s="970"/>
      <c r="AU72" s="970" t="s">
        <v>561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548</v>
      </c>
      <c r="C73" s="974"/>
      <c r="D73" s="974"/>
      <c r="E73" s="974"/>
      <c r="F73" s="974"/>
      <c r="G73" s="974"/>
      <c r="H73" s="974"/>
      <c r="I73" s="974"/>
      <c r="J73" s="974"/>
      <c r="K73" s="974"/>
      <c r="L73" s="974"/>
      <c r="M73" s="974"/>
      <c r="N73" s="974"/>
      <c r="O73" s="974"/>
      <c r="P73" s="975"/>
      <c r="Q73" s="976">
        <v>251</v>
      </c>
      <c r="R73" s="970"/>
      <c r="S73" s="970"/>
      <c r="T73" s="970"/>
      <c r="U73" s="970"/>
      <c r="V73" s="970">
        <v>148</v>
      </c>
      <c r="W73" s="970"/>
      <c r="X73" s="970"/>
      <c r="Y73" s="970"/>
      <c r="Z73" s="970"/>
      <c r="AA73" s="970">
        <v>103</v>
      </c>
      <c r="AB73" s="970"/>
      <c r="AC73" s="970"/>
      <c r="AD73" s="970"/>
      <c r="AE73" s="970"/>
      <c r="AF73" s="970">
        <v>103</v>
      </c>
      <c r="AG73" s="970"/>
      <c r="AH73" s="970"/>
      <c r="AI73" s="970"/>
      <c r="AJ73" s="970"/>
      <c r="AK73" s="970" t="s">
        <v>563</v>
      </c>
      <c r="AL73" s="970"/>
      <c r="AM73" s="970"/>
      <c r="AN73" s="970"/>
      <c r="AO73" s="970"/>
      <c r="AP73" s="970" t="s">
        <v>541</v>
      </c>
      <c r="AQ73" s="970"/>
      <c r="AR73" s="970"/>
      <c r="AS73" s="970"/>
      <c r="AT73" s="970"/>
      <c r="AU73" s="970" t="s">
        <v>541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549</v>
      </c>
      <c r="C74" s="974"/>
      <c r="D74" s="974"/>
      <c r="E74" s="974"/>
      <c r="F74" s="974"/>
      <c r="G74" s="974"/>
      <c r="H74" s="974"/>
      <c r="I74" s="974"/>
      <c r="J74" s="974"/>
      <c r="K74" s="974"/>
      <c r="L74" s="974"/>
      <c r="M74" s="974"/>
      <c r="N74" s="974"/>
      <c r="O74" s="974"/>
      <c r="P74" s="975"/>
      <c r="Q74" s="976">
        <v>52</v>
      </c>
      <c r="R74" s="970"/>
      <c r="S74" s="970"/>
      <c r="T74" s="970"/>
      <c r="U74" s="970"/>
      <c r="V74" s="970">
        <v>36</v>
      </c>
      <c r="W74" s="970"/>
      <c r="X74" s="970"/>
      <c r="Y74" s="970"/>
      <c r="Z74" s="970"/>
      <c r="AA74" s="970">
        <v>16</v>
      </c>
      <c r="AB74" s="970"/>
      <c r="AC74" s="970"/>
      <c r="AD74" s="970"/>
      <c r="AE74" s="970"/>
      <c r="AF74" s="970">
        <v>16</v>
      </c>
      <c r="AG74" s="970"/>
      <c r="AH74" s="970"/>
      <c r="AI74" s="970"/>
      <c r="AJ74" s="970"/>
      <c r="AK74" s="970" t="s">
        <v>541</v>
      </c>
      <c r="AL74" s="970"/>
      <c r="AM74" s="970"/>
      <c r="AN74" s="970"/>
      <c r="AO74" s="970"/>
      <c r="AP74" s="970" t="s">
        <v>541</v>
      </c>
      <c r="AQ74" s="970"/>
      <c r="AR74" s="970"/>
      <c r="AS74" s="970"/>
      <c r="AT74" s="970"/>
      <c r="AU74" s="970" t="s">
        <v>541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550</v>
      </c>
      <c r="C75" s="974"/>
      <c r="D75" s="974"/>
      <c r="E75" s="974"/>
      <c r="F75" s="974"/>
      <c r="G75" s="974"/>
      <c r="H75" s="974"/>
      <c r="I75" s="974"/>
      <c r="J75" s="974"/>
      <c r="K75" s="974"/>
      <c r="L75" s="974"/>
      <c r="M75" s="974"/>
      <c r="N75" s="974"/>
      <c r="O75" s="974"/>
      <c r="P75" s="975"/>
      <c r="Q75" s="977">
        <v>498</v>
      </c>
      <c r="R75" s="978"/>
      <c r="S75" s="978"/>
      <c r="T75" s="978"/>
      <c r="U75" s="979"/>
      <c r="V75" s="980">
        <v>457</v>
      </c>
      <c r="W75" s="978"/>
      <c r="X75" s="978"/>
      <c r="Y75" s="978"/>
      <c r="Z75" s="979"/>
      <c r="AA75" s="980">
        <v>41</v>
      </c>
      <c r="AB75" s="978"/>
      <c r="AC75" s="978"/>
      <c r="AD75" s="978"/>
      <c r="AE75" s="979"/>
      <c r="AF75" s="980">
        <v>41</v>
      </c>
      <c r="AG75" s="978"/>
      <c r="AH75" s="978"/>
      <c r="AI75" s="978"/>
      <c r="AJ75" s="979"/>
      <c r="AK75" s="980" t="s">
        <v>541</v>
      </c>
      <c r="AL75" s="978"/>
      <c r="AM75" s="978"/>
      <c r="AN75" s="978"/>
      <c r="AO75" s="979"/>
      <c r="AP75" s="980">
        <v>131</v>
      </c>
      <c r="AQ75" s="978"/>
      <c r="AR75" s="978"/>
      <c r="AS75" s="978"/>
      <c r="AT75" s="979"/>
      <c r="AU75" s="980">
        <v>17</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551</v>
      </c>
      <c r="C76" s="974"/>
      <c r="D76" s="974"/>
      <c r="E76" s="974"/>
      <c r="F76" s="974"/>
      <c r="G76" s="974"/>
      <c r="H76" s="974"/>
      <c r="I76" s="974"/>
      <c r="J76" s="974"/>
      <c r="K76" s="974"/>
      <c r="L76" s="974"/>
      <c r="M76" s="974"/>
      <c r="N76" s="974"/>
      <c r="O76" s="974"/>
      <c r="P76" s="975"/>
      <c r="Q76" s="977">
        <v>2575</v>
      </c>
      <c r="R76" s="978"/>
      <c r="S76" s="978"/>
      <c r="T76" s="978"/>
      <c r="U76" s="979"/>
      <c r="V76" s="980">
        <v>2552</v>
      </c>
      <c r="W76" s="978"/>
      <c r="X76" s="978"/>
      <c r="Y76" s="978"/>
      <c r="Z76" s="979"/>
      <c r="AA76" s="980">
        <v>23</v>
      </c>
      <c r="AB76" s="978"/>
      <c r="AC76" s="978"/>
      <c r="AD76" s="978"/>
      <c r="AE76" s="979"/>
      <c r="AF76" s="980">
        <v>23</v>
      </c>
      <c r="AG76" s="978"/>
      <c r="AH76" s="978"/>
      <c r="AI76" s="978"/>
      <c r="AJ76" s="979"/>
      <c r="AK76" s="980" t="s">
        <v>562</v>
      </c>
      <c r="AL76" s="978"/>
      <c r="AM76" s="978"/>
      <c r="AN76" s="978"/>
      <c r="AO76" s="979"/>
      <c r="AP76" s="980">
        <v>464</v>
      </c>
      <c r="AQ76" s="978"/>
      <c r="AR76" s="978"/>
      <c r="AS76" s="978"/>
      <c r="AT76" s="979"/>
      <c r="AU76" s="980">
        <v>31</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552</v>
      </c>
      <c r="C77" s="974"/>
      <c r="D77" s="974"/>
      <c r="E77" s="974"/>
      <c r="F77" s="974"/>
      <c r="G77" s="974"/>
      <c r="H77" s="974"/>
      <c r="I77" s="974"/>
      <c r="J77" s="974"/>
      <c r="K77" s="974"/>
      <c r="L77" s="974"/>
      <c r="M77" s="974"/>
      <c r="N77" s="974"/>
      <c r="O77" s="974"/>
      <c r="P77" s="975"/>
      <c r="Q77" s="977">
        <v>183</v>
      </c>
      <c r="R77" s="978"/>
      <c r="S77" s="978"/>
      <c r="T77" s="978"/>
      <c r="U77" s="979"/>
      <c r="V77" s="980">
        <v>177</v>
      </c>
      <c r="W77" s="978"/>
      <c r="X77" s="978"/>
      <c r="Y77" s="978"/>
      <c r="Z77" s="979"/>
      <c r="AA77" s="980">
        <v>6</v>
      </c>
      <c r="AB77" s="978"/>
      <c r="AC77" s="978"/>
      <c r="AD77" s="978"/>
      <c r="AE77" s="979"/>
      <c r="AF77" s="980">
        <v>6</v>
      </c>
      <c r="AG77" s="978"/>
      <c r="AH77" s="978"/>
      <c r="AI77" s="978"/>
      <c r="AJ77" s="979"/>
      <c r="AK77" s="980" t="s">
        <v>541</v>
      </c>
      <c r="AL77" s="978"/>
      <c r="AM77" s="978"/>
      <c r="AN77" s="978"/>
      <c r="AO77" s="979"/>
      <c r="AP77" s="980" t="s">
        <v>564</v>
      </c>
      <c r="AQ77" s="978"/>
      <c r="AR77" s="978"/>
      <c r="AS77" s="978"/>
      <c r="AT77" s="979"/>
      <c r="AU77" s="980" t="s">
        <v>541</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553</v>
      </c>
      <c r="C78" s="974"/>
      <c r="D78" s="974"/>
      <c r="E78" s="974"/>
      <c r="F78" s="974"/>
      <c r="G78" s="974"/>
      <c r="H78" s="974"/>
      <c r="I78" s="974"/>
      <c r="J78" s="974"/>
      <c r="K78" s="974"/>
      <c r="L78" s="974"/>
      <c r="M78" s="974"/>
      <c r="N78" s="974"/>
      <c r="O78" s="974"/>
      <c r="P78" s="975"/>
      <c r="Q78" s="976">
        <v>209764</v>
      </c>
      <c r="R78" s="970"/>
      <c r="S78" s="970"/>
      <c r="T78" s="970"/>
      <c r="U78" s="970"/>
      <c r="V78" s="970">
        <v>201413</v>
      </c>
      <c r="W78" s="970"/>
      <c r="X78" s="970"/>
      <c r="Y78" s="970"/>
      <c r="Z78" s="970"/>
      <c r="AA78" s="970">
        <v>8351</v>
      </c>
      <c r="AB78" s="970"/>
      <c r="AC78" s="970"/>
      <c r="AD78" s="970"/>
      <c r="AE78" s="970"/>
      <c r="AF78" s="970">
        <v>8351</v>
      </c>
      <c r="AG78" s="970"/>
      <c r="AH78" s="970"/>
      <c r="AI78" s="970"/>
      <c r="AJ78" s="970"/>
      <c r="AK78" s="970" t="s">
        <v>565</v>
      </c>
      <c r="AL78" s="970"/>
      <c r="AM78" s="970"/>
      <c r="AN78" s="970"/>
      <c r="AO78" s="970"/>
      <c r="AP78" s="970" t="s">
        <v>541</v>
      </c>
      <c r="AQ78" s="970"/>
      <c r="AR78" s="970"/>
      <c r="AS78" s="970"/>
      <c r="AT78" s="970"/>
      <c r="AU78" s="970" t="s">
        <v>541</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554</v>
      </c>
      <c r="C79" s="974"/>
      <c r="D79" s="974"/>
      <c r="E79" s="974"/>
      <c r="F79" s="974"/>
      <c r="G79" s="974"/>
      <c r="H79" s="974"/>
      <c r="I79" s="974"/>
      <c r="J79" s="974"/>
      <c r="K79" s="974"/>
      <c r="L79" s="974"/>
      <c r="M79" s="974"/>
      <c r="N79" s="974"/>
      <c r="O79" s="974"/>
      <c r="P79" s="975"/>
      <c r="Q79" s="976">
        <v>289</v>
      </c>
      <c r="R79" s="970"/>
      <c r="S79" s="970"/>
      <c r="T79" s="970"/>
      <c r="U79" s="970"/>
      <c r="V79" s="970">
        <v>274</v>
      </c>
      <c r="W79" s="970"/>
      <c r="X79" s="970"/>
      <c r="Y79" s="970"/>
      <c r="Z79" s="970"/>
      <c r="AA79" s="970">
        <v>15</v>
      </c>
      <c r="AB79" s="970"/>
      <c r="AC79" s="970"/>
      <c r="AD79" s="970"/>
      <c r="AE79" s="970"/>
      <c r="AF79" s="970">
        <v>15</v>
      </c>
      <c r="AG79" s="970"/>
      <c r="AH79" s="970"/>
      <c r="AI79" s="970"/>
      <c r="AJ79" s="970"/>
      <c r="AK79" s="970">
        <v>85</v>
      </c>
      <c r="AL79" s="970"/>
      <c r="AM79" s="970"/>
      <c r="AN79" s="970"/>
      <c r="AO79" s="970"/>
      <c r="AP79" s="970" t="s">
        <v>562</v>
      </c>
      <c r="AQ79" s="970"/>
      <c r="AR79" s="970"/>
      <c r="AS79" s="970"/>
      <c r="AT79" s="970"/>
      <c r="AU79" s="970" t="s">
        <v>566</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555</v>
      </c>
      <c r="C80" s="974"/>
      <c r="D80" s="974"/>
      <c r="E80" s="974"/>
      <c r="F80" s="974"/>
      <c r="G80" s="974"/>
      <c r="H80" s="974"/>
      <c r="I80" s="974"/>
      <c r="J80" s="974"/>
      <c r="K80" s="974"/>
      <c r="L80" s="974"/>
      <c r="M80" s="974"/>
      <c r="N80" s="974"/>
      <c r="O80" s="974"/>
      <c r="P80" s="975"/>
      <c r="Q80" s="976">
        <v>7100</v>
      </c>
      <c r="R80" s="970"/>
      <c r="S80" s="970"/>
      <c r="T80" s="970"/>
      <c r="U80" s="970"/>
      <c r="V80" s="970">
        <v>7097</v>
      </c>
      <c r="W80" s="970"/>
      <c r="X80" s="970"/>
      <c r="Y80" s="970"/>
      <c r="Z80" s="970"/>
      <c r="AA80" s="970">
        <v>3</v>
      </c>
      <c r="AB80" s="970"/>
      <c r="AC80" s="970"/>
      <c r="AD80" s="970"/>
      <c r="AE80" s="970"/>
      <c r="AF80" s="970">
        <v>3</v>
      </c>
      <c r="AG80" s="970"/>
      <c r="AH80" s="970"/>
      <c r="AI80" s="970"/>
      <c r="AJ80" s="970"/>
      <c r="AK80" s="970">
        <v>17</v>
      </c>
      <c r="AL80" s="970"/>
      <c r="AM80" s="970"/>
      <c r="AN80" s="970"/>
      <c r="AO80" s="970"/>
      <c r="AP80" s="970" t="s">
        <v>541</v>
      </c>
      <c r="AQ80" s="970"/>
      <c r="AR80" s="970"/>
      <c r="AS80" s="970"/>
      <c r="AT80" s="970"/>
      <c r="AU80" s="970" t="s">
        <v>567</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t="s">
        <v>556</v>
      </c>
      <c r="C81" s="974"/>
      <c r="D81" s="974"/>
      <c r="E81" s="974"/>
      <c r="F81" s="974"/>
      <c r="G81" s="974"/>
      <c r="H81" s="974"/>
      <c r="I81" s="974"/>
      <c r="J81" s="974"/>
      <c r="K81" s="974"/>
      <c r="L81" s="974"/>
      <c r="M81" s="974"/>
      <c r="N81" s="974"/>
      <c r="O81" s="974"/>
      <c r="P81" s="975"/>
      <c r="Q81" s="976">
        <v>55</v>
      </c>
      <c r="R81" s="970"/>
      <c r="S81" s="970"/>
      <c r="T81" s="970"/>
      <c r="U81" s="970"/>
      <c r="V81" s="970">
        <v>55</v>
      </c>
      <c r="W81" s="970"/>
      <c r="X81" s="970"/>
      <c r="Y81" s="970"/>
      <c r="Z81" s="970"/>
      <c r="AA81" s="970">
        <v>0</v>
      </c>
      <c r="AB81" s="970"/>
      <c r="AC81" s="970"/>
      <c r="AD81" s="970"/>
      <c r="AE81" s="970"/>
      <c r="AF81" s="970">
        <v>0</v>
      </c>
      <c r="AG81" s="970"/>
      <c r="AH81" s="970"/>
      <c r="AI81" s="970"/>
      <c r="AJ81" s="970"/>
      <c r="AK81" s="970" t="s">
        <v>541</v>
      </c>
      <c r="AL81" s="970"/>
      <c r="AM81" s="970"/>
      <c r="AN81" s="970"/>
      <c r="AO81" s="970"/>
      <c r="AP81" s="970" t="s">
        <v>568</v>
      </c>
      <c r="AQ81" s="970"/>
      <c r="AR81" s="970"/>
      <c r="AS81" s="970"/>
      <c r="AT81" s="970"/>
      <c r="AU81" s="970" t="s">
        <v>541</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t="s">
        <v>557</v>
      </c>
      <c r="C82" s="974"/>
      <c r="D82" s="974"/>
      <c r="E82" s="974"/>
      <c r="F82" s="974"/>
      <c r="G82" s="974"/>
      <c r="H82" s="974"/>
      <c r="I82" s="974"/>
      <c r="J82" s="974"/>
      <c r="K82" s="974"/>
      <c r="L82" s="974"/>
      <c r="M82" s="974"/>
      <c r="N82" s="974"/>
      <c r="O82" s="974"/>
      <c r="P82" s="975"/>
      <c r="Q82" s="976">
        <v>65</v>
      </c>
      <c r="R82" s="970"/>
      <c r="S82" s="970"/>
      <c r="T82" s="970"/>
      <c r="U82" s="970"/>
      <c r="V82" s="970">
        <v>64</v>
      </c>
      <c r="W82" s="970"/>
      <c r="X82" s="970"/>
      <c r="Y82" s="970"/>
      <c r="Z82" s="970"/>
      <c r="AA82" s="970">
        <v>1</v>
      </c>
      <c r="AB82" s="970"/>
      <c r="AC82" s="970"/>
      <c r="AD82" s="970"/>
      <c r="AE82" s="970"/>
      <c r="AF82" s="970">
        <v>1</v>
      </c>
      <c r="AG82" s="970"/>
      <c r="AH82" s="970"/>
      <c r="AI82" s="970"/>
      <c r="AJ82" s="970"/>
      <c r="AK82" s="970" t="s">
        <v>569</v>
      </c>
      <c r="AL82" s="970"/>
      <c r="AM82" s="970"/>
      <c r="AN82" s="970"/>
      <c r="AO82" s="970"/>
      <c r="AP82" s="970" t="s">
        <v>541</v>
      </c>
      <c r="AQ82" s="970"/>
      <c r="AR82" s="970"/>
      <c r="AS82" s="970"/>
      <c r="AT82" s="970"/>
      <c r="AU82" s="970" t="s">
        <v>541</v>
      </c>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t="s">
        <v>558</v>
      </c>
      <c r="C83" s="974"/>
      <c r="D83" s="974"/>
      <c r="E83" s="974"/>
      <c r="F83" s="974"/>
      <c r="G83" s="974"/>
      <c r="H83" s="974"/>
      <c r="I83" s="974"/>
      <c r="J83" s="974"/>
      <c r="K83" s="974"/>
      <c r="L83" s="974"/>
      <c r="M83" s="974"/>
      <c r="N83" s="974"/>
      <c r="O83" s="974"/>
      <c r="P83" s="975"/>
      <c r="Q83" s="976">
        <v>6</v>
      </c>
      <c r="R83" s="970"/>
      <c r="S83" s="970"/>
      <c r="T83" s="970"/>
      <c r="U83" s="970"/>
      <c r="V83" s="970">
        <v>5</v>
      </c>
      <c r="W83" s="970"/>
      <c r="X83" s="970"/>
      <c r="Y83" s="970"/>
      <c r="Z83" s="970"/>
      <c r="AA83" s="970">
        <v>1</v>
      </c>
      <c r="AB83" s="970"/>
      <c r="AC83" s="970"/>
      <c r="AD83" s="970"/>
      <c r="AE83" s="970"/>
      <c r="AF83" s="970">
        <v>1</v>
      </c>
      <c r="AG83" s="970"/>
      <c r="AH83" s="970"/>
      <c r="AI83" s="970"/>
      <c r="AJ83" s="970"/>
      <c r="AK83" s="970" t="s">
        <v>541</v>
      </c>
      <c r="AL83" s="970"/>
      <c r="AM83" s="970"/>
      <c r="AN83" s="970"/>
      <c r="AO83" s="970"/>
      <c r="AP83" s="970" t="s">
        <v>541</v>
      </c>
      <c r="AQ83" s="970"/>
      <c r="AR83" s="970"/>
      <c r="AS83" s="970"/>
      <c r="AT83" s="970"/>
      <c r="AU83" s="970" t="s">
        <v>541</v>
      </c>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t="s">
        <v>559</v>
      </c>
      <c r="C84" s="974"/>
      <c r="D84" s="974"/>
      <c r="E84" s="974"/>
      <c r="F84" s="974"/>
      <c r="G84" s="974"/>
      <c r="H84" s="974"/>
      <c r="I84" s="974"/>
      <c r="J84" s="974"/>
      <c r="K84" s="974"/>
      <c r="L84" s="974"/>
      <c r="M84" s="974"/>
      <c r="N84" s="974"/>
      <c r="O84" s="974"/>
      <c r="P84" s="975"/>
      <c r="Q84" s="976">
        <v>4</v>
      </c>
      <c r="R84" s="970"/>
      <c r="S84" s="970"/>
      <c r="T84" s="970"/>
      <c r="U84" s="970"/>
      <c r="V84" s="970">
        <v>2</v>
      </c>
      <c r="W84" s="970"/>
      <c r="X84" s="970"/>
      <c r="Y84" s="970"/>
      <c r="Z84" s="970"/>
      <c r="AA84" s="970">
        <v>2</v>
      </c>
      <c r="AB84" s="970"/>
      <c r="AC84" s="970"/>
      <c r="AD84" s="970"/>
      <c r="AE84" s="970"/>
      <c r="AF84" s="970">
        <v>2</v>
      </c>
      <c r="AG84" s="970"/>
      <c r="AH84" s="970"/>
      <c r="AI84" s="970"/>
      <c r="AJ84" s="970"/>
      <c r="AK84" s="970">
        <v>0</v>
      </c>
      <c r="AL84" s="970"/>
      <c r="AM84" s="970"/>
      <c r="AN84" s="970"/>
      <c r="AO84" s="970"/>
      <c r="AP84" s="970" t="s">
        <v>569</v>
      </c>
      <c r="AQ84" s="970"/>
      <c r="AR84" s="970"/>
      <c r="AS84" s="970"/>
      <c r="AT84" s="970"/>
      <c r="AU84" s="970" t="s">
        <v>541</v>
      </c>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t="s">
        <v>560</v>
      </c>
      <c r="C85" s="974"/>
      <c r="D85" s="974"/>
      <c r="E85" s="974"/>
      <c r="F85" s="974"/>
      <c r="G85" s="974"/>
      <c r="H85" s="974"/>
      <c r="I85" s="974"/>
      <c r="J85" s="974"/>
      <c r="K85" s="974"/>
      <c r="L85" s="974"/>
      <c r="M85" s="974"/>
      <c r="N85" s="974"/>
      <c r="O85" s="974"/>
      <c r="P85" s="975"/>
      <c r="Q85" s="976">
        <v>267</v>
      </c>
      <c r="R85" s="970"/>
      <c r="S85" s="970"/>
      <c r="T85" s="970"/>
      <c r="U85" s="970"/>
      <c r="V85" s="970">
        <v>252</v>
      </c>
      <c r="W85" s="970"/>
      <c r="X85" s="970"/>
      <c r="Y85" s="970"/>
      <c r="Z85" s="970"/>
      <c r="AA85" s="970">
        <v>15</v>
      </c>
      <c r="AB85" s="970"/>
      <c r="AC85" s="970"/>
      <c r="AD85" s="970"/>
      <c r="AE85" s="970"/>
      <c r="AF85" s="970">
        <v>15</v>
      </c>
      <c r="AG85" s="970"/>
      <c r="AH85" s="970"/>
      <c r="AI85" s="970"/>
      <c r="AJ85" s="970"/>
      <c r="AK85" s="970">
        <v>0</v>
      </c>
      <c r="AL85" s="970"/>
      <c r="AM85" s="970"/>
      <c r="AN85" s="970"/>
      <c r="AO85" s="970"/>
      <c r="AP85" s="970">
        <v>1584</v>
      </c>
      <c r="AQ85" s="970"/>
      <c r="AR85" s="970"/>
      <c r="AS85" s="970"/>
      <c r="AT85" s="970"/>
      <c r="AU85" s="970">
        <v>11</v>
      </c>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371</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8920</v>
      </c>
      <c r="AG88" s="958"/>
      <c r="AH88" s="958"/>
      <c r="AI88" s="958"/>
      <c r="AJ88" s="958"/>
      <c r="AK88" s="962"/>
      <c r="AL88" s="962"/>
      <c r="AM88" s="962"/>
      <c r="AN88" s="962"/>
      <c r="AO88" s="962"/>
      <c r="AP88" s="958">
        <v>2187</v>
      </c>
      <c r="AQ88" s="958"/>
      <c r="AR88" s="958"/>
      <c r="AS88" s="958"/>
      <c r="AT88" s="958"/>
      <c r="AU88" s="958">
        <v>65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v>
      </c>
      <c r="CS102" s="950"/>
      <c r="CT102" s="950"/>
      <c r="CU102" s="950"/>
      <c r="CV102" s="951"/>
      <c r="CW102" s="949" t="s">
        <v>572</v>
      </c>
      <c r="CX102" s="950"/>
      <c r="CY102" s="950"/>
      <c r="CZ102" s="950"/>
      <c r="DA102" s="951"/>
      <c r="DB102" s="949">
        <v>1107</v>
      </c>
      <c r="DC102" s="950"/>
      <c r="DD102" s="950"/>
      <c r="DE102" s="950"/>
      <c r="DF102" s="951"/>
      <c r="DG102" s="949">
        <v>530</v>
      </c>
      <c r="DH102" s="950"/>
      <c r="DI102" s="950"/>
      <c r="DJ102" s="950"/>
      <c r="DK102" s="951"/>
      <c r="DL102" s="949" t="s">
        <v>541</v>
      </c>
      <c r="DM102" s="950"/>
      <c r="DN102" s="950"/>
      <c r="DO102" s="950"/>
      <c r="DP102" s="951"/>
      <c r="DQ102" s="949" t="s">
        <v>541</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290</v>
      </c>
      <c r="AG109" s="893"/>
      <c r="AH109" s="893"/>
      <c r="AI109" s="893"/>
      <c r="AJ109" s="894"/>
      <c r="AK109" s="895" t="s">
        <v>289</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290</v>
      </c>
      <c r="BW109" s="893"/>
      <c r="BX109" s="893"/>
      <c r="BY109" s="893"/>
      <c r="BZ109" s="894"/>
      <c r="CA109" s="895" t="s">
        <v>289</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290</v>
      </c>
      <c r="DM109" s="893"/>
      <c r="DN109" s="893"/>
      <c r="DO109" s="893"/>
      <c r="DP109" s="894"/>
      <c r="DQ109" s="895" t="s">
        <v>289</v>
      </c>
      <c r="DR109" s="893"/>
      <c r="DS109" s="893"/>
      <c r="DT109" s="893"/>
      <c r="DU109" s="894"/>
      <c r="DV109" s="895" t="s">
        <v>408</v>
      </c>
      <c r="DW109" s="893"/>
      <c r="DX109" s="893"/>
      <c r="DY109" s="893"/>
      <c r="DZ109" s="924"/>
    </row>
    <row r="110" spans="1:131" s="199" customFormat="1" ht="26.25" customHeight="1" x14ac:dyDescent="0.15">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771103</v>
      </c>
      <c r="AB110" s="886"/>
      <c r="AC110" s="886"/>
      <c r="AD110" s="886"/>
      <c r="AE110" s="887"/>
      <c r="AF110" s="888">
        <v>712114</v>
      </c>
      <c r="AG110" s="886"/>
      <c r="AH110" s="886"/>
      <c r="AI110" s="886"/>
      <c r="AJ110" s="887"/>
      <c r="AK110" s="888">
        <v>759589</v>
      </c>
      <c r="AL110" s="886"/>
      <c r="AM110" s="886"/>
      <c r="AN110" s="886"/>
      <c r="AO110" s="887"/>
      <c r="AP110" s="889">
        <v>16.899999999999999</v>
      </c>
      <c r="AQ110" s="890"/>
      <c r="AR110" s="890"/>
      <c r="AS110" s="890"/>
      <c r="AT110" s="891"/>
      <c r="AU110" s="925" t="s">
        <v>62</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6860119</v>
      </c>
      <c r="BR110" s="833"/>
      <c r="BS110" s="833"/>
      <c r="BT110" s="833"/>
      <c r="BU110" s="833"/>
      <c r="BV110" s="833">
        <v>6520851</v>
      </c>
      <c r="BW110" s="833"/>
      <c r="BX110" s="833"/>
      <c r="BY110" s="833"/>
      <c r="BZ110" s="833"/>
      <c r="CA110" s="833">
        <v>6135125</v>
      </c>
      <c r="CB110" s="833"/>
      <c r="CC110" s="833"/>
      <c r="CD110" s="833"/>
      <c r="CE110" s="833"/>
      <c r="CF110" s="857">
        <v>136.5</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224</v>
      </c>
      <c r="DH110" s="833"/>
      <c r="DI110" s="833"/>
      <c r="DJ110" s="833"/>
      <c r="DK110" s="833"/>
      <c r="DL110" s="833" t="s">
        <v>224</v>
      </c>
      <c r="DM110" s="833"/>
      <c r="DN110" s="833"/>
      <c r="DO110" s="833"/>
      <c r="DP110" s="833"/>
      <c r="DQ110" s="833" t="s">
        <v>224</v>
      </c>
      <c r="DR110" s="833"/>
      <c r="DS110" s="833"/>
      <c r="DT110" s="833"/>
      <c r="DU110" s="833"/>
      <c r="DV110" s="834" t="s">
        <v>224</v>
      </c>
      <c r="DW110" s="834"/>
      <c r="DX110" s="834"/>
      <c r="DY110" s="834"/>
      <c r="DZ110" s="835"/>
    </row>
    <row r="111" spans="1:131" s="199" customFormat="1" ht="26.25" customHeight="1" x14ac:dyDescent="0.15">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224</v>
      </c>
      <c r="AB111" s="914"/>
      <c r="AC111" s="914"/>
      <c r="AD111" s="914"/>
      <c r="AE111" s="915"/>
      <c r="AF111" s="916" t="s">
        <v>224</v>
      </c>
      <c r="AG111" s="914"/>
      <c r="AH111" s="914"/>
      <c r="AI111" s="914"/>
      <c r="AJ111" s="915"/>
      <c r="AK111" s="916" t="s">
        <v>224</v>
      </c>
      <c r="AL111" s="914"/>
      <c r="AM111" s="914"/>
      <c r="AN111" s="914"/>
      <c r="AO111" s="915"/>
      <c r="AP111" s="917" t="s">
        <v>224</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t="s">
        <v>224</v>
      </c>
      <c r="BR111" s="805"/>
      <c r="BS111" s="805"/>
      <c r="BT111" s="805"/>
      <c r="BU111" s="805"/>
      <c r="BV111" s="805" t="s">
        <v>224</v>
      </c>
      <c r="BW111" s="805"/>
      <c r="BX111" s="805"/>
      <c r="BY111" s="805"/>
      <c r="BZ111" s="805"/>
      <c r="CA111" s="805" t="s">
        <v>224</v>
      </c>
      <c r="CB111" s="805"/>
      <c r="CC111" s="805"/>
      <c r="CD111" s="805"/>
      <c r="CE111" s="805"/>
      <c r="CF111" s="866" t="s">
        <v>224</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224</v>
      </c>
      <c r="DH111" s="805"/>
      <c r="DI111" s="805"/>
      <c r="DJ111" s="805"/>
      <c r="DK111" s="805"/>
      <c r="DL111" s="805" t="s">
        <v>224</v>
      </c>
      <c r="DM111" s="805"/>
      <c r="DN111" s="805"/>
      <c r="DO111" s="805"/>
      <c r="DP111" s="805"/>
      <c r="DQ111" s="805" t="s">
        <v>224</v>
      </c>
      <c r="DR111" s="805"/>
      <c r="DS111" s="805"/>
      <c r="DT111" s="805"/>
      <c r="DU111" s="805"/>
      <c r="DV111" s="782" t="s">
        <v>224</v>
      </c>
      <c r="DW111" s="782"/>
      <c r="DX111" s="782"/>
      <c r="DY111" s="782"/>
      <c r="DZ111" s="783"/>
    </row>
    <row r="112" spans="1:131" s="199" customFormat="1" ht="26.25" customHeight="1" x14ac:dyDescent="0.15">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224</v>
      </c>
      <c r="AB112" s="768"/>
      <c r="AC112" s="768"/>
      <c r="AD112" s="768"/>
      <c r="AE112" s="769"/>
      <c r="AF112" s="770" t="s">
        <v>224</v>
      </c>
      <c r="AG112" s="768"/>
      <c r="AH112" s="768"/>
      <c r="AI112" s="768"/>
      <c r="AJ112" s="769"/>
      <c r="AK112" s="770" t="s">
        <v>224</v>
      </c>
      <c r="AL112" s="768"/>
      <c r="AM112" s="768"/>
      <c r="AN112" s="768"/>
      <c r="AO112" s="769"/>
      <c r="AP112" s="815" t="s">
        <v>224</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4467227</v>
      </c>
      <c r="BR112" s="805"/>
      <c r="BS112" s="805"/>
      <c r="BT112" s="805"/>
      <c r="BU112" s="805"/>
      <c r="BV112" s="805">
        <v>4392342</v>
      </c>
      <c r="BW112" s="805"/>
      <c r="BX112" s="805"/>
      <c r="BY112" s="805"/>
      <c r="BZ112" s="805"/>
      <c r="CA112" s="805">
        <v>4366929</v>
      </c>
      <c r="CB112" s="805"/>
      <c r="CC112" s="805"/>
      <c r="CD112" s="805"/>
      <c r="CE112" s="805"/>
      <c r="CF112" s="866">
        <v>97.1</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224</v>
      </c>
      <c r="DH112" s="805"/>
      <c r="DI112" s="805"/>
      <c r="DJ112" s="805"/>
      <c r="DK112" s="805"/>
      <c r="DL112" s="805" t="s">
        <v>224</v>
      </c>
      <c r="DM112" s="805"/>
      <c r="DN112" s="805"/>
      <c r="DO112" s="805"/>
      <c r="DP112" s="805"/>
      <c r="DQ112" s="805" t="s">
        <v>224</v>
      </c>
      <c r="DR112" s="805"/>
      <c r="DS112" s="805"/>
      <c r="DT112" s="805"/>
      <c r="DU112" s="805"/>
      <c r="DV112" s="782" t="s">
        <v>224</v>
      </c>
      <c r="DW112" s="782"/>
      <c r="DX112" s="782"/>
      <c r="DY112" s="782"/>
      <c r="DZ112" s="783"/>
    </row>
    <row r="113" spans="1:130" s="199" customFormat="1" ht="26.25" customHeight="1" x14ac:dyDescent="0.15">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325741</v>
      </c>
      <c r="AB113" s="914"/>
      <c r="AC113" s="914"/>
      <c r="AD113" s="914"/>
      <c r="AE113" s="915"/>
      <c r="AF113" s="916">
        <v>313659</v>
      </c>
      <c r="AG113" s="914"/>
      <c r="AH113" s="914"/>
      <c r="AI113" s="914"/>
      <c r="AJ113" s="915"/>
      <c r="AK113" s="916">
        <v>323660</v>
      </c>
      <c r="AL113" s="914"/>
      <c r="AM113" s="914"/>
      <c r="AN113" s="914"/>
      <c r="AO113" s="915"/>
      <c r="AP113" s="917">
        <v>7.2</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100902</v>
      </c>
      <c r="BR113" s="805"/>
      <c r="BS113" s="805"/>
      <c r="BT113" s="805"/>
      <c r="BU113" s="805"/>
      <c r="BV113" s="805">
        <v>81893</v>
      </c>
      <c r="BW113" s="805"/>
      <c r="BX113" s="805"/>
      <c r="BY113" s="805"/>
      <c r="BZ113" s="805"/>
      <c r="CA113" s="805">
        <v>65606</v>
      </c>
      <c r="CB113" s="805"/>
      <c r="CC113" s="805"/>
      <c r="CD113" s="805"/>
      <c r="CE113" s="805"/>
      <c r="CF113" s="866">
        <v>1.5</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224</v>
      </c>
      <c r="DH113" s="768"/>
      <c r="DI113" s="768"/>
      <c r="DJ113" s="768"/>
      <c r="DK113" s="769"/>
      <c r="DL113" s="770" t="s">
        <v>224</v>
      </c>
      <c r="DM113" s="768"/>
      <c r="DN113" s="768"/>
      <c r="DO113" s="768"/>
      <c r="DP113" s="769"/>
      <c r="DQ113" s="770" t="s">
        <v>224</v>
      </c>
      <c r="DR113" s="768"/>
      <c r="DS113" s="768"/>
      <c r="DT113" s="768"/>
      <c r="DU113" s="769"/>
      <c r="DV113" s="815" t="s">
        <v>224</v>
      </c>
      <c r="DW113" s="816"/>
      <c r="DX113" s="816"/>
      <c r="DY113" s="816"/>
      <c r="DZ113" s="817"/>
    </row>
    <row r="114" spans="1:130" s="199" customFormat="1" ht="26.25" customHeight="1" x14ac:dyDescent="0.15">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48660</v>
      </c>
      <c r="AB114" s="768"/>
      <c r="AC114" s="768"/>
      <c r="AD114" s="768"/>
      <c r="AE114" s="769"/>
      <c r="AF114" s="770">
        <v>34339</v>
      </c>
      <c r="AG114" s="768"/>
      <c r="AH114" s="768"/>
      <c r="AI114" s="768"/>
      <c r="AJ114" s="769"/>
      <c r="AK114" s="770">
        <v>16581</v>
      </c>
      <c r="AL114" s="768"/>
      <c r="AM114" s="768"/>
      <c r="AN114" s="768"/>
      <c r="AO114" s="769"/>
      <c r="AP114" s="815">
        <v>0.4</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1425978</v>
      </c>
      <c r="BR114" s="805"/>
      <c r="BS114" s="805"/>
      <c r="BT114" s="805"/>
      <c r="BU114" s="805"/>
      <c r="BV114" s="805">
        <v>1374968</v>
      </c>
      <c r="BW114" s="805"/>
      <c r="BX114" s="805"/>
      <c r="BY114" s="805"/>
      <c r="BZ114" s="805"/>
      <c r="CA114" s="805">
        <v>1334510</v>
      </c>
      <c r="CB114" s="805"/>
      <c r="CC114" s="805"/>
      <c r="CD114" s="805"/>
      <c r="CE114" s="805"/>
      <c r="CF114" s="866">
        <v>29.7</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224</v>
      </c>
      <c r="DH114" s="768"/>
      <c r="DI114" s="768"/>
      <c r="DJ114" s="768"/>
      <c r="DK114" s="769"/>
      <c r="DL114" s="770" t="s">
        <v>224</v>
      </c>
      <c r="DM114" s="768"/>
      <c r="DN114" s="768"/>
      <c r="DO114" s="768"/>
      <c r="DP114" s="769"/>
      <c r="DQ114" s="770" t="s">
        <v>224</v>
      </c>
      <c r="DR114" s="768"/>
      <c r="DS114" s="768"/>
      <c r="DT114" s="768"/>
      <c r="DU114" s="769"/>
      <c r="DV114" s="815" t="s">
        <v>224</v>
      </c>
      <c r="DW114" s="816"/>
      <c r="DX114" s="816"/>
      <c r="DY114" s="816"/>
      <c r="DZ114" s="817"/>
    </row>
    <row r="115" spans="1:130" s="199" customFormat="1" ht="26.25" customHeight="1" x14ac:dyDescent="0.15">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224</v>
      </c>
      <c r="AB115" s="914"/>
      <c r="AC115" s="914"/>
      <c r="AD115" s="914"/>
      <c r="AE115" s="915"/>
      <c r="AF115" s="916" t="s">
        <v>224</v>
      </c>
      <c r="AG115" s="914"/>
      <c r="AH115" s="914"/>
      <c r="AI115" s="914"/>
      <c r="AJ115" s="915"/>
      <c r="AK115" s="916" t="s">
        <v>224</v>
      </c>
      <c r="AL115" s="914"/>
      <c r="AM115" s="914"/>
      <c r="AN115" s="914"/>
      <c r="AO115" s="915"/>
      <c r="AP115" s="917" t="s">
        <v>224</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224</v>
      </c>
      <c r="BR115" s="805"/>
      <c r="BS115" s="805"/>
      <c r="BT115" s="805"/>
      <c r="BU115" s="805"/>
      <c r="BV115" s="805" t="s">
        <v>224</v>
      </c>
      <c r="BW115" s="805"/>
      <c r="BX115" s="805"/>
      <c r="BY115" s="805"/>
      <c r="BZ115" s="805"/>
      <c r="CA115" s="805" t="s">
        <v>224</v>
      </c>
      <c r="CB115" s="805"/>
      <c r="CC115" s="805"/>
      <c r="CD115" s="805"/>
      <c r="CE115" s="805"/>
      <c r="CF115" s="866" t="s">
        <v>224</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224</v>
      </c>
      <c r="DH115" s="768"/>
      <c r="DI115" s="768"/>
      <c r="DJ115" s="768"/>
      <c r="DK115" s="769"/>
      <c r="DL115" s="770" t="s">
        <v>224</v>
      </c>
      <c r="DM115" s="768"/>
      <c r="DN115" s="768"/>
      <c r="DO115" s="768"/>
      <c r="DP115" s="769"/>
      <c r="DQ115" s="770" t="s">
        <v>224</v>
      </c>
      <c r="DR115" s="768"/>
      <c r="DS115" s="768"/>
      <c r="DT115" s="768"/>
      <c r="DU115" s="769"/>
      <c r="DV115" s="815" t="s">
        <v>224</v>
      </c>
      <c r="DW115" s="816"/>
      <c r="DX115" s="816"/>
      <c r="DY115" s="816"/>
      <c r="DZ115" s="817"/>
    </row>
    <row r="116" spans="1:130" s="199" customFormat="1" ht="26.25" customHeight="1" x14ac:dyDescent="0.15">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224</v>
      </c>
      <c r="AB116" s="768"/>
      <c r="AC116" s="768"/>
      <c r="AD116" s="768"/>
      <c r="AE116" s="769"/>
      <c r="AF116" s="770" t="s">
        <v>224</v>
      </c>
      <c r="AG116" s="768"/>
      <c r="AH116" s="768"/>
      <c r="AI116" s="768"/>
      <c r="AJ116" s="769"/>
      <c r="AK116" s="770" t="s">
        <v>224</v>
      </c>
      <c r="AL116" s="768"/>
      <c r="AM116" s="768"/>
      <c r="AN116" s="768"/>
      <c r="AO116" s="769"/>
      <c r="AP116" s="815" t="s">
        <v>224</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224</v>
      </c>
      <c r="BR116" s="805"/>
      <c r="BS116" s="805"/>
      <c r="BT116" s="805"/>
      <c r="BU116" s="805"/>
      <c r="BV116" s="805" t="s">
        <v>224</v>
      </c>
      <c r="BW116" s="805"/>
      <c r="BX116" s="805"/>
      <c r="BY116" s="805"/>
      <c r="BZ116" s="805"/>
      <c r="CA116" s="805" t="s">
        <v>224</v>
      </c>
      <c r="CB116" s="805"/>
      <c r="CC116" s="805"/>
      <c r="CD116" s="805"/>
      <c r="CE116" s="805"/>
      <c r="CF116" s="866" t="s">
        <v>224</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224</v>
      </c>
      <c r="DH116" s="768"/>
      <c r="DI116" s="768"/>
      <c r="DJ116" s="768"/>
      <c r="DK116" s="769"/>
      <c r="DL116" s="770" t="s">
        <v>224</v>
      </c>
      <c r="DM116" s="768"/>
      <c r="DN116" s="768"/>
      <c r="DO116" s="768"/>
      <c r="DP116" s="769"/>
      <c r="DQ116" s="770" t="s">
        <v>224</v>
      </c>
      <c r="DR116" s="768"/>
      <c r="DS116" s="768"/>
      <c r="DT116" s="768"/>
      <c r="DU116" s="769"/>
      <c r="DV116" s="815" t="s">
        <v>224</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1145504</v>
      </c>
      <c r="AB117" s="900"/>
      <c r="AC117" s="900"/>
      <c r="AD117" s="900"/>
      <c r="AE117" s="901"/>
      <c r="AF117" s="902">
        <v>1060112</v>
      </c>
      <c r="AG117" s="900"/>
      <c r="AH117" s="900"/>
      <c r="AI117" s="900"/>
      <c r="AJ117" s="901"/>
      <c r="AK117" s="902">
        <v>1099830</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224</v>
      </c>
      <c r="BR117" s="805"/>
      <c r="BS117" s="805"/>
      <c r="BT117" s="805"/>
      <c r="BU117" s="805"/>
      <c r="BV117" s="805" t="s">
        <v>224</v>
      </c>
      <c r="BW117" s="805"/>
      <c r="BX117" s="805"/>
      <c r="BY117" s="805"/>
      <c r="BZ117" s="805"/>
      <c r="CA117" s="805" t="s">
        <v>224</v>
      </c>
      <c r="CB117" s="805"/>
      <c r="CC117" s="805"/>
      <c r="CD117" s="805"/>
      <c r="CE117" s="805"/>
      <c r="CF117" s="866" t="s">
        <v>224</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224</v>
      </c>
      <c r="DH117" s="768"/>
      <c r="DI117" s="768"/>
      <c r="DJ117" s="768"/>
      <c r="DK117" s="769"/>
      <c r="DL117" s="770" t="s">
        <v>224</v>
      </c>
      <c r="DM117" s="768"/>
      <c r="DN117" s="768"/>
      <c r="DO117" s="768"/>
      <c r="DP117" s="769"/>
      <c r="DQ117" s="770" t="s">
        <v>224</v>
      </c>
      <c r="DR117" s="768"/>
      <c r="DS117" s="768"/>
      <c r="DT117" s="768"/>
      <c r="DU117" s="769"/>
      <c r="DV117" s="815" t="s">
        <v>224</v>
      </c>
      <c r="DW117" s="816"/>
      <c r="DX117" s="816"/>
      <c r="DY117" s="816"/>
      <c r="DZ117" s="817"/>
    </row>
    <row r="118" spans="1:130" s="199" customFormat="1" ht="26.25" customHeight="1" x14ac:dyDescent="0.15">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290</v>
      </c>
      <c r="AG118" s="893"/>
      <c r="AH118" s="893"/>
      <c r="AI118" s="893"/>
      <c r="AJ118" s="894"/>
      <c r="AK118" s="895" t="s">
        <v>289</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224</v>
      </c>
      <c r="BR118" s="836"/>
      <c r="BS118" s="836"/>
      <c r="BT118" s="836"/>
      <c r="BU118" s="836"/>
      <c r="BV118" s="836" t="s">
        <v>224</v>
      </c>
      <c r="BW118" s="836"/>
      <c r="BX118" s="836"/>
      <c r="BY118" s="836"/>
      <c r="BZ118" s="836"/>
      <c r="CA118" s="836" t="s">
        <v>224</v>
      </c>
      <c r="CB118" s="836"/>
      <c r="CC118" s="836"/>
      <c r="CD118" s="836"/>
      <c r="CE118" s="836"/>
      <c r="CF118" s="866" t="s">
        <v>224</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224</v>
      </c>
      <c r="DH118" s="768"/>
      <c r="DI118" s="768"/>
      <c r="DJ118" s="768"/>
      <c r="DK118" s="769"/>
      <c r="DL118" s="770" t="s">
        <v>224</v>
      </c>
      <c r="DM118" s="768"/>
      <c r="DN118" s="768"/>
      <c r="DO118" s="768"/>
      <c r="DP118" s="769"/>
      <c r="DQ118" s="770" t="s">
        <v>224</v>
      </c>
      <c r="DR118" s="768"/>
      <c r="DS118" s="768"/>
      <c r="DT118" s="768"/>
      <c r="DU118" s="769"/>
      <c r="DV118" s="815" t="s">
        <v>224</v>
      </c>
      <c r="DW118" s="816"/>
      <c r="DX118" s="816"/>
      <c r="DY118" s="816"/>
      <c r="DZ118" s="817"/>
    </row>
    <row r="119" spans="1:130" s="199" customFormat="1" ht="26.25" customHeight="1" x14ac:dyDescent="0.15">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224</v>
      </c>
      <c r="AB119" s="886"/>
      <c r="AC119" s="886"/>
      <c r="AD119" s="886"/>
      <c r="AE119" s="887"/>
      <c r="AF119" s="888" t="s">
        <v>224</v>
      </c>
      <c r="AG119" s="886"/>
      <c r="AH119" s="886"/>
      <c r="AI119" s="886"/>
      <c r="AJ119" s="887"/>
      <c r="AK119" s="888" t="s">
        <v>224</v>
      </c>
      <c r="AL119" s="886"/>
      <c r="AM119" s="886"/>
      <c r="AN119" s="886"/>
      <c r="AO119" s="887"/>
      <c r="AP119" s="889" t="s">
        <v>224</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438</v>
      </c>
      <c r="BP119" s="869"/>
      <c r="BQ119" s="873">
        <v>12854226</v>
      </c>
      <c r="BR119" s="836"/>
      <c r="BS119" s="836"/>
      <c r="BT119" s="836"/>
      <c r="BU119" s="836"/>
      <c r="BV119" s="836">
        <v>12370054</v>
      </c>
      <c r="BW119" s="836"/>
      <c r="BX119" s="836"/>
      <c r="BY119" s="836"/>
      <c r="BZ119" s="836"/>
      <c r="CA119" s="836">
        <v>11902170</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224</v>
      </c>
      <c r="DH119" s="751"/>
      <c r="DI119" s="751"/>
      <c r="DJ119" s="751"/>
      <c r="DK119" s="752"/>
      <c r="DL119" s="753" t="s">
        <v>224</v>
      </c>
      <c r="DM119" s="751"/>
      <c r="DN119" s="751"/>
      <c r="DO119" s="751"/>
      <c r="DP119" s="752"/>
      <c r="DQ119" s="753" t="s">
        <v>224</v>
      </c>
      <c r="DR119" s="751"/>
      <c r="DS119" s="751"/>
      <c r="DT119" s="751"/>
      <c r="DU119" s="752"/>
      <c r="DV119" s="839" t="s">
        <v>224</v>
      </c>
      <c r="DW119" s="840"/>
      <c r="DX119" s="840"/>
      <c r="DY119" s="840"/>
      <c r="DZ119" s="841"/>
    </row>
    <row r="120" spans="1:130" s="199" customFormat="1" ht="26.25" customHeight="1" x14ac:dyDescent="0.15">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224</v>
      </c>
      <c r="AB120" s="768"/>
      <c r="AC120" s="768"/>
      <c r="AD120" s="768"/>
      <c r="AE120" s="769"/>
      <c r="AF120" s="770" t="s">
        <v>224</v>
      </c>
      <c r="AG120" s="768"/>
      <c r="AH120" s="768"/>
      <c r="AI120" s="768"/>
      <c r="AJ120" s="769"/>
      <c r="AK120" s="770" t="s">
        <v>224</v>
      </c>
      <c r="AL120" s="768"/>
      <c r="AM120" s="768"/>
      <c r="AN120" s="768"/>
      <c r="AO120" s="769"/>
      <c r="AP120" s="815" t="s">
        <v>224</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4254228</v>
      </c>
      <c r="BR120" s="833"/>
      <c r="BS120" s="833"/>
      <c r="BT120" s="833"/>
      <c r="BU120" s="833"/>
      <c r="BV120" s="833">
        <v>4103586</v>
      </c>
      <c r="BW120" s="833"/>
      <c r="BX120" s="833"/>
      <c r="BY120" s="833"/>
      <c r="BZ120" s="833"/>
      <c r="CA120" s="833">
        <v>3952644</v>
      </c>
      <c r="CB120" s="833"/>
      <c r="CC120" s="833"/>
      <c r="CD120" s="833"/>
      <c r="CE120" s="833"/>
      <c r="CF120" s="857">
        <v>87.9</v>
      </c>
      <c r="CG120" s="858"/>
      <c r="CH120" s="858"/>
      <c r="CI120" s="858"/>
      <c r="CJ120" s="858"/>
      <c r="CK120" s="859" t="s">
        <v>442</v>
      </c>
      <c r="CL120" s="843"/>
      <c r="CM120" s="843"/>
      <c r="CN120" s="843"/>
      <c r="CO120" s="844"/>
      <c r="CP120" s="863" t="s">
        <v>389</v>
      </c>
      <c r="CQ120" s="864"/>
      <c r="CR120" s="864"/>
      <c r="CS120" s="864"/>
      <c r="CT120" s="864"/>
      <c r="CU120" s="864"/>
      <c r="CV120" s="864"/>
      <c r="CW120" s="864"/>
      <c r="CX120" s="864"/>
      <c r="CY120" s="864"/>
      <c r="CZ120" s="864"/>
      <c r="DA120" s="864"/>
      <c r="DB120" s="864"/>
      <c r="DC120" s="864"/>
      <c r="DD120" s="864"/>
      <c r="DE120" s="864"/>
      <c r="DF120" s="865"/>
      <c r="DG120" s="852">
        <v>2720784</v>
      </c>
      <c r="DH120" s="833"/>
      <c r="DI120" s="833"/>
      <c r="DJ120" s="833"/>
      <c r="DK120" s="833"/>
      <c r="DL120" s="833">
        <v>2799294</v>
      </c>
      <c r="DM120" s="833"/>
      <c r="DN120" s="833"/>
      <c r="DO120" s="833"/>
      <c r="DP120" s="833"/>
      <c r="DQ120" s="833">
        <v>2872762</v>
      </c>
      <c r="DR120" s="833"/>
      <c r="DS120" s="833"/>
      <c r="DT120" s="833"/>
      <c r="DU120" s="833"/>
      <c r="DV120" s="834">
        <v>63.9</v>
      </c>
      <c r="DW120" s="834"/>
      <c r="DX120" s="834"/>
      <c r="DY120" s="834"/>
      <c r="DZ120" s="835"/>
    </row>
    <row r="121" spans="1:130" s="199" customFormat="1" ht="26.25" customHeight="1" x14ac:dyDescent="0.15">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224</v>
      </c>
      <c r="AB121" s="768"/>
      <c r="AC121" s="768"/>
      <c r="AD121" s="768"/>
      <c r="AE121" s="769"/>
      <c r="AF121" s="770" t="s">
        <v>224</v>
      </c>
      <c r="AG121" s="768"/>
      <c r="AH121" s="768"/>
      <c r="AI121" s="768"/>
      <c r="AJ121" s="769"/>
      <c r="AK121" s="770" t="s">
        <v>224</v>
      </c>
      <c r="AL121" s="768"/>
      <c r="AM121" s="768"/>
      <c r="AN121" s="768"/>
      <c r="AO121" s="769"/>
      <c r="AP121" s="815" t="s">
        <v>224</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t="s">
        <v>224</v>
      </c>
      <c r="BR121" s="805"/>
      <c r="BS121" s="805"/>
      <c r="BT121" s="805"/>
      <c r="BU121" s="805"/>
      <c r="BV121" s="805" t="s">
        <v>224</v>
      </c>
      <c r="BW121" s="805"/>
      <c r="BX121" s="805"/>
      <c r="BY121" s="805"/>
      <c r="BZ121" s="805"/>
      <c r="CA121" s="805" t="s">
        <v>224</v>
      </c>
      <c r="CB121" s="805"/>
      <c r="CC121" s="805"/>
      <c r="CD121" s="805"/>
      <c r="CE121" s="805"/>
      <c r="CF121" s="866" t="s">
        <v>224</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804">
        <v>1062439</v>
      </c>
      <c r="DH121" s="805"/>
      <c r="DI121" s="805"/>
      <c r="DJ121" s="805"/>
      <c r="DK121" s="805"/>
      <c r="DL121" s="805">
        <v>1000985</v>
      </c>
      <c r="DM121" s="805"/>
      <c r="DN121" s="805"/>
      <c r="DO121" s="805"/>
      <c r="DP121" s="805"/>
      <c r="DQ121" s="805">
        <v>939834</v>
      </c>
      <c r="DR121" s="805"/>
      <c r="DS121" s="805"/>
      <c r="DT121" s="805"/>
      <c r="DU121" s="805"/>
      <c r="DV121" s="782">
        <v>20.9</v>
      </c>
      <c r="DW121" s="782"/>
      <c r="DX121" s="782"/>
      <c r="DY121" s="782"/>
      <c r="DZ121" s="783"/>
    </row>
    <row r="122" spans="1:130" s="199" customFormat="1" ht="26.25" customHeight="1" x14ac:dyDescent="0.15">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224</v>
      </c>
      <c r="AB122" s="768"/>
      <c r="AC122" s="768"/>
      <c r="AD122" s="768"/>
      <c r="AE122" s="769"/>
      <c r="AF122" s="770" t="s">
        <v>224</v>
      </c>
      <c r="AG122" s="768"/>
      <c r="AH122" s="768"/>
      <c r="AI122" s="768"/>
      <c r="AJ122" s="769"/>
      <c r="AK122" s="770" t="s">
        <v>224</v>
      </c>
      <c r="AL122" s="768"/>
      <c r="AM122" s="768"/>
      <c r="AN122" s="768"/>
      <c r="AO122" s="769"/>
      <c r="AP122" s="815" t="s">
        <v>224</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8764502</v>
      </c>
      <c r="BR122" s="836"/>
      <c r="BS122" s="836"/>
      <c r="BT122" s="836"/>
      <c r="BU122" s="836"/>
      <c r="BV122" s="836">
        <v>8528772</v>
      </c>
      <c r="BW122" s="836"/>
      <c r="BX122" s="836"/>
      <c r="BY122" s="836"/>
      <c r="BZ122" s="836"/>
      <c r="CA122" s="836">
        <v>8179388</v>
      </c>
      <c r="CB122" s="836"/>
      <c r="CC122" s="836"/>
      <c r="CD122" s="836"/>
      <c r="CE122" s="836"/>
      <c r="CF122" s="837">
        <v>181.9</v>
      </c>
      <c r="CG122" s="838"/>
      <c r="CH122" s="838"/>
      <c r="CI122" s="838"/>
      <c r="CJ122" s="838"/>
      <c r="CK122" s="860"/>
      <c r="CL122" s="846"/>
      <c r="CM122" s="846"/>
      <c r="CN122" s="846"/>
      <c r="CO122" s="847"/>
      <c r="CP122" s="826" t="s">
        <v>392</v>
      </c>
      <c r="CQ122" s="827"/>
      <c r="CR122" s="827"/>
      <c r="CS122" s="827"/>
      <c r="CT122" s="827"/>
      <c r="CU122" s="827"/>
      <c r="CV122" s="827"/>
      <c r="CW122" s="827"/>
      <c r="CX122" s="827"/>
      <c r="CY122" s="827"/>
      <c r="CZ122" s="827"/>
      <c r="DA122" s="827"/>
      <c r="DB122" s="827"/>
      <c r="DC122" s="827"/>
      <c r="DD122" s="827"/>
      <c r="DE122" s="827"/>
      <c r="DF122" s="828"/>
      <c r="DG122" s="804">
        <v>361069</v>
      </c>
      <c r="DH122" s="805"/>
      <c r="DI122" s="805"/>
      <c r="DJ122" s="805"/>
      <c r="DK122" s="805"/>
      <c r="DL122" s="805">
        <v>358468</v>
      </c>
      <c r="DM122" s="805"/>
      <c r="DN122" s="805"/>
      <c r="DO122" s="805"/>
      <c r="DP122" s="805"/>
      <c r="DQ122" s="805">
        <v>352210</v>
      </c>
      <c r="DR122" s="805"/>
      <c r="DS122" s="805"/>
      <c r="DT122" s="805"/>
      <c r="DU122" s="805"/>
      <c r="DV122" s="782">
        <v>7.8</v>
      </c>
      <c r="DW122" s="782"/>
      <c r="DX122" s="782"/>
      <c r="DY122" s="782"/>
      <c r="DZ122" s="783"/>
    </row>
    <row r="123" spans="1:130" s="199" customFormat="1" ht="26.25" customHeight="1" x14ac:dyDescent="0.15">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224</v>
      </c>
      <c r="AB123" s="768"/>
      <c r="AC123" s="768"/>
      <c r="AD123" s="768"/>
      <c r="AE123" s="769"/>
      <c r="AF123" s="770" t="s">
        <v>224</v>
      </c>
      <c r="AG123" s="768"/>
      <c r="AH123" s="768"/>
      <c r="AI123" s="768"/>
      <c r="AJ123" s="769"/>
      <c r="AK123" s="770" t="s">
        <v>224</v>
      </c>
      <c r="AL123" s="768"/>
      <c r="AM123" s="768"/>
      <c r="AN123" s="768"/>
      <c r="AO123" s="769"/>
      <c r="AP123" s="815" t="s">
        <v>224</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446</v>
      </c>
      <c r="BP123" s="869"/>
      <c r="BQ123" s="823">
        <v>13018730</v>
      </c>
      <c r="BR123" s="824"/>
      <c r="BS123" s="824"/>
      <c r="BT123" s="824"/>
      <c r="BU123" s="824"/>
      <c r="BV123" s="824">
        <v>12632358</v>
      </c>
      <c r="BW123" s="824"/>
      <c r="BX123" s="824"/>
      <c r="BY123" s="824"/>
      <c r="BZ123" s="824"/>
      <c r="CA123" s="824">
        <v>12132032</v>
      </c>
      <c r="CB123" s="824"/>
      <c r="CC123" s="824"/>
      <c r="CD123" s="824"/>
      <c r="CE123" s="824"/>
      <c r="CF123" s="734"/>
      <c r="CG123" s="735"/>
      <c r="CH123" s="735"/>
      <c r="CI123" s="735"/>
      <c r="CJ123" s="825"/>
      <c r="CK123" s="860"/>
      <c r="CL123" s="846"/>
      <c r="CM123" s="846"/>
      <c r="CN123" s="846"/>
      <c r="CO123" s="847"/>
      <c r="CP123" s="826" t="s">
        <v>386</v>
      </c>
      <c r="CQ123" s="827"/>
      <c r="CR123" s="827"/>
      <c r="CS123" s="827"/>
      <c r="CT123" s="827"/>
      <c r="CU123" s="827"/>
      <c r="CV123" s="827"/>
      <c r="CW123" s="827"/>
      <c r="CX123" s="827"/>
      <c r="CY123" s="827"/>
      <c r="CZ123" s="827"/>
      <c r="DA123" s="827"/>
      <c r="DB123" s="827"/>
      <c r="DC123" s="827"/>
      <c r="DD123" s="827"/>
      <c r="DE123" s="827"/>
      <c r="DF123" s="828"/>
      <c r="DG123" s="767">
        <v>322935</v>
      </c>
      <c r="DH123" s="768"/>
      <c r="DI123" s="768"/>
      <c r="DJ123" s="768"/>
      <c r="DK123" s="769"/>
      <c r="DL123" s="770">
        <v>233595</v>
      </c>
      <c r="DM123" s="768"/>
      <c r="DN123" s="768"/>
      <c r="DO123" s="768"/>
      <c r="DP123" s="769"/>
      <c r="DQ123" s="770">
        <v>202123</v>
      </c>
      <c r="DR123" s="768"/>
      <c r="DS123" s="768"/>
      <c r="DT123" s="768"/>
      <c r="DU123" s="769"/>
      <c r="DV123" s="815">
        <v>4.5</v>
      </c>
      <c r="DW123" s="816"/>
      <c r="DX123" s="816"/>
      <c r="DY123" s="816"/>
      <c r="DZ123" s="817"/>
    </row>
    <row r="124" spans="1:130" s="199" customFormat="1" ht="26.25" customHeight="1" thickBot="1" x14ac:dyDescent="0.2">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224</v>
      </c>
      <c r="AB124" s="768"/>
      <c r="AC124" s="768"/>
      <c r="AD124" s="768"/>
      <c r="AE124" s="769"/>
      <c r="AF124" s="770" t="s">
        <v>224</v>
      </c>
      <c r="AG124" s="768"/>
      <c r="AH124" s="768"/>
      <c r="AI124" s="768"/>
      <c r="AJ124" s="769"/>
      <c r="AK124" s="770" t="s">
        <v>224</v>
      </c>
      <c r="AL124" s="768"/>
      <c r="AM124" s="768"/>
      <c r="AN124" s="768"/>
      <c r="AO124" s="769"/>
      <c r="AP124" s="815" t="s">
        <v>224</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224</v>
      </c>
      <c r="BR124" s="822"/>
      <c r="BS124" s="822"/>
      <c r="BT124" s="822"/>
      <c r="BU124" s="822"/>
      <c r="BV124" s="822" t="s">
        <v>224</v>
      </c>
      <c r="BW124" s="822"/>
      <c r="BX124" s="822"/>
      <c r="BY124" s="822"/>
      <c r="BZ124" s="822"/>
      <c r="CA124" s="822" t="s">
        <v>224</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t="s">
        <v>224</v>
      </c>
      <c r="DH124" s="751"/>
      <c r="DI124" s="751"/>
      <c r="DJ124" s="751"/>
      <c r="DK124" s="752"/>
      <c r="DL124" s="753" t="s">
        <v>224</v>
      </c>
      <c r="DM124" s="751"/>
      <c r="DN124" s="751"/>
      <c r="DO124" s="751"/>
      <c r="DP124" s="752"/>
      <c r="DQ124" s="753" t="s">
        <v>224</v>
      </c>
      <c r="DR124" s="751"/>
      <c r="DS124" s="751"/>
      <c r="DT124" s="751"/>
      <c r="DU124" s="752"/>
      <c r="DV124" s="839" t="s">
        <v>224</v>
      </c>
      <c r="DW124" s="840"/>
      <c r="DX124" s="840"/>
      <c r="DY124" s="840"/>
      <c r="DZ124" s="841"/>
    </row>
    <row r="125" spans="1:130" s="199" customFormat="1" ht="26.25" customHeight="1" x14ac:dyDescent="0.15">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224</v>
      </c>
      <c r="AB125" s="768"/>
      <c r="AC125" s="768"/>
      <c r="AD125" s="768"/>
      <c r="AE125" s="769"/>
      <c r="AF125" s="770" t="s">
        <v>224</v>
      </c>
      <c r="AG125" s="768"/>
      <c r="AH125" s="768"/>
      <c r="AI125" s="768"/>
      <c r="AJ125" s="769"/>
      <c r="AK125" s="770" t="s">
        <v>224</v>
      </c>
      <c r="AL125" s="768"/>
      <c r="AM125" s="768"/>
      <c r="AN125" s="768"/>
      <c r="AO125" s="769"/>
      <c r="AP125" s="815" t="s">
        <v>224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224</v>
      </c>
      <c r="DH125" s="833"/>
      <c r="DI125" s="833"/>
      <c r="DJ125" s="833"/>
      <c r="DK125" s="833"/>
      <c r="DL125" s="833" t="s">
        <v>224</v>
      </c>
      <c r="DM125" s="833"/>
      <c r="DN125" s="833"/>
      <c r="DO125" s="833"/>
      <c r="DP125" s="833"/>
      <c r="DQ125" s="833" t="s">
        <v>224</v>
      </c>
      <c r="DR125" s="833"/>
      <c r="DS125" s="833"/>
      <c r="DT125" s="833"/>
      <c r="DU125" s="833"/>
      <c r="DV125" s="834" t="s">
        <v>224</v>
      </c>
      <c r="DW125" s="834"/>
      <c r="DX125" s="834"/>
      <c r="DY125" s="834"/>
      <c r="DZ125" s="835"/>
    </row>
    <row r="126" spans="1:130" s="199" customFormat="1" ht="26.25" customHeight="1" thickBot="1" x14ac:dyDescent="0.2">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224</v>
      </c>
      <c r="AB126" s="768"/>
      <c r="AC126" s="768"/>
      <c r="AD126" s="768"/>
      <c r="AE126" s="769"/>
      <c r="AF126" s="770" t="s">
        <v>224</v>
      </c>
      <c r="AG126" s="768"/>
      <c r="AH126" s="768"/>
      <c r="AI126" s="768"/>
      <c r="AJ126" s="769"/>
      <c r="AK126" s="770" t="s">
        <v>224</v>
      </c>
      <c r="AL126" s="768"/>
      <c r="AM126" s="768"/>
      <c r="AN126" s="768"/>
      <c r="AO126" s="769"/>
      <c r="AP126" s="815" t="s">
        <v>224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224</v>
      </c>
      <c r="DH126" s="805"/>
      <c r="DI126" s="805"/>
      <c r="DJ126" s="805"/>
      <c r="DK126" s="805"/>
      <c r="DL126" s="805" t="s">
        <v>224</v>
      </c>
      <c r="DM126" s="805"/>
      <c r="DN126" s="805"/>
      <c r="DO126" s="805"/>
      <c r="DP126" s="805"/>
      <c r="DQ126" s="805" t="s">
        <v>224</v>
      </c>
      <c r="DR126" s="805"/>
      <c r="DS126" s="805"/>
      <c r="DT126" s="805"/>
      <c r="DU126" s="805"/>
      <c r="DV126" s="782" t="s">
        <v>224</v>
      </c>
      <c r="DW126" s="782"/>
      <c r="DX126" s="782"/>
      <c r="DY126" s="782"/>
      <c r="DZ126" s="783"/>
    </row>
    <row r="127" spans="1:130" s="199" customFormat="1" ht="26.25" customHeight="1" x14ac:dyDescent="0.15">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224</v>
      </c>
      <c r="AB127" s="768"/>
      <c r="AC127" s="768"/>
      <c r="AD127" s="768"/>
      <c r="AE127" s="769"/>
      <c r="AF127" s="770" t="s">
        <v>224</v>
      </c>
      <c r="AG127" s="768"/>
      <c r="AH127" s="768"/>
      <c r="AI127" s="768"/>
      <c r="AJ127" s="769"/>
      <c r="AK127" s="770" t="s">
        <v>224</v>
      </c>
      <c r="AL127" s="768"/>
      <c r="AM127" s="768"/>
      <c r="AN127" s="768"/>
      <c r="AO127" s="769"/>
      <c r="AP127" s="815" t="s">
        <v>224</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224</v>
      </c>
      <c r="DH127" s="805"/>
      <c r="DI127" s="805"/>
      <c r="DJ127" s="805"/>
      <c r="DK127" s="805"/>
      <c r="DL127" s="805" t="s">
        <v>224</v>
      </c>
      <c r="DM127" s="805"/>
      <c r="DN127" s="805"/>
      <c r="DO127" s="805"/>
      <c r="DP127" s="805"/>
      <c r="DQ127" s="805" t="s">
        <v>224</v>
      </c>
      <c r="DR127" s="805"/>
      <c r="DS127" s="805"/>
      <c r="DT127" s="805"/>
      <c r="DU127" s="805"/>
      <c r="DV127" s="782" t="s">
        <v>224</v>
      </c>
      <c r="DW127" s="782"/>
      <c r="DX127" s="782"/>
      <c r="DY127" s="782"/>
      <c r="DZ127" s="783"/>
    </row>
    <row r="128" spans="1:130" s="199" customFormat="1" ht="26.25" customHeight="1" thickBot="1" x14ac:dyDescent="0.2">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8994</v>
      </c>
      <c r="AB128" s="789"/>
      <c r="AC128" s="789"/>
      <c r="AD128" s="789"/>
      <c r="AE128" s="790"/>
      <c r="AF128" s="791">
        <v>6092</v>
      </c>
      <c r="AG128" s="789"/>
      <c r="AH128" s="789"/>
      <c r="AI128" s="789"/>
      <c r="AJ128" s="790"/>
      <c r="AK128" s="791">
        <v>409</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224</v>
      </c>
      <c r="BG128" s="775"/>
      <c r="BH128" s="775"/>
      <c r="BI128" s="775"/>
      <c r="BJ128" s="775"/>
      <c r="BK128" s="775"/>
      <c r="BL128" s="798"/>
      <c r="BM128" s="774">
        <v>14.82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224</v>
      </c>
      <c r="DH128" s="779"/>
      <c r="DI128" s="779"/>
      <c r="DJ128" s="779"/>
      <c r="DK128" s="779"/>
      <c r="DL128" s="779" t="s">
        <v>224</v>
      </c>
      <c r="DM128" s="779"/>
      <c r="DN128" s="779"/>
      <c r="DO128" s="779"/>
      <c r="DP128" s="779"/>
      <c r="DQ128" s="779" t="s">
        <v>224</v>
      </c>
      <c r="DR128" s="779"/>
      <c r="DS128" s="779"/>
      <c r="DT128" s="779"/>
      <c r="DU128" s="779"/>
      <c r="DV128" s="780" t="s">
        <v>224</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5330964</v>
      </c>
      <c r="AB129" s="768"/>
      <c r="AC129" s="768"/>
      <c r="AD129" s="768"/>
      <c r="AE129" s="769"/>
      <c r="AF129" s="770">
        <v>5374419</v>
      </c>
      <c r="AG129" s="768"/>
      <c r="AH129" s="768"/>
      <c r="AI129" s="768"/>
      <c r="AJ129" s="769"/>
      <c r="AK129" s="770">
        <v>5287562</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224</v>
      </c>
      <c r="BG129" s="758"/>
      <c r="BH129" s="758"/>
      <c r="BI129" s="758"/>
      <c r="BJ129" s="758"/>
      <c r="BK129" s="758"/>
      <c r="BL129" s="759"/>
      <c r="BM129" s="757">
        <v>19.82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811091</v>
      </c>
      <c r="AB130" s="768"/>
      <c r="AC130" s="768"/>
      <c r="AD130" s="768"/>
      <c r="AE130" s="769"/>
      <c r="AF130" s="770">
        <v>781843</v>
      </c>
      <c r="AG130" s="768"/>
      <c r="AH130" s="768"/>
      <c r="AI130" s="768"/>
      <c r="AJ130" s="769"/>
      <c r="AK130" s="770">
        <v>791987</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6.6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4519873</v>
      </c>
      <c r="AB131" s="751"/>
      <c r="AC131" s="751"/>
      <c r="AD131" s="751"/>
      <c r="AE131" s="752"/>
      <c r="AF131" s="753">
        <v>4592576</v>
      </c>
      <c r="AG131" s="751"/>
      <c r="AH131" s="751"/>
      <c r="AI131" s="751"/>
      <c r="AJ131" s="752"/>
      <c r="AK131" s="753">
        <v>4495575</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t="s">
        <v>224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7.1997376920000002</v>
      </c>
      <c r="AB132" s="731"/>
      <c r="AC132" s="731"/>
      <c r="AD132" s="731"/>
      <c r="AE132" s="732"/>
      <c r="AF132" s="733">
        <v>5.9264560890000002</v>
      </c>
      <c r="AG132" s="731"/>
      <c r="AH132" s="731"/>
      <c r="AI132" s="731"/>
      <c r="AJ132" s="732"/>
      <c r="AK132" s="733">
        <v>6.8385912810000002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7.6</v>
      </c>
      <c r="AB133" s="710"/>
      <c r="AC133" s="710"/>
      <c r="AD133" s="710"/>
      <c r="AE133" s="711"/>
      <c r="AF133" s="709">
        <v>6.9</v>
      </c>
      <c r="AG133" s="710"/>
      <c r="AH133" s="710"/>
      <c r="AI133" s="710"/>
      <c r="AJ133" s="711"/>
      <c r="AK133" s="709">
        <v>6.6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76"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3" t="s">
        <v>474</v>
      </c>
      <c r="L7" s="256"/>
      <c r="M7" s="257" t="s">
        <v>475</v>
      </c>
      <c r="N7" s="258"/>
    </row>
    <row r="8" spans="1:16" x14ac:dyDescent="0.15">
      <c r="A8" s="250"/>
      <c r="B8" s="246"/>
      <c r="C8" s="246"/>
      <c r="D8" s="246"/>
      <c r="E8" s="246"/>
      <c r="F8" s="246"/>
      <c r="G8" s="259"/>
      <c r="H8" s="260"/>
      <c r="I8" s="260"/>
      <c r="J8" s="261"/>
      <c r="K8" s="1124"/>
      <c r="L8" s="262" t="s">
        <v>476</v>
      </c>
      <c r="M8" s="263" t="s">
        <v>477</v>
      </c>
      <c r="N8" s="264" t="s">
        <v>478</v>
      </c>
    </row>
    <row r="9" spans="1:16" x14ac:dyDescent="0.15">
      <c r="A9" s="250"/>
      <c r="B9" s="246"/>
      <c r="C9" s="246"/>
      <c r="D9" s="246"/>
      <c r="E9" s="246"/>
      <c r="F9" s="246"/>
      <c r="G9" s="1137" t="s">
        <v>479</v>
      </c>
      <c r="H9" s="1138"/>
      <c r="I9" s="1138"/>
      <c r="J9" s="1139"/>
      <c r="K9" s="265">
        <v>1143674</v>
      </c>
      <c r="L9" s="266">
        <v>76326</v>
      </c>
      <c r="M9" s="267">
        <v>85150</v>
      </c>
      <c r="N9" s="268">
        <v>-10.4</v>
      </c>
    </row>
    <row r="10" spans="1:16" x14ac:dyDescent="0.15">
      <c r="A10" s="250"/>
      <c r="B10" s="246"/>
      <c r="C10" s="246"/>
      <c r="D10" s="246"/>
      <c r="E10" s="246"/>
      <c r="F10" s="246"/>
      <c r="G10" s="1137" t="s">
        <v>480</v>
      </c>
      <c r="H10" s="1138"/>
      <c r="I10" s="1138"/>
      <c r="J10" s="1139"/>
      <c r="K10" s="269">
        <v>132227</v>
      </c>
      <c r="L10" s="270">
        <v>8825</v>
      </c>
      <c r="M10" s="271">
        <v>9032</v>
      </c>
      <c r="N10" s="272">
        <v>-2.2999999999999998</v>
      </c>
    </row>
    <row r="11" spans="1:16" ht="13.5" customHeight="1" x14ac:dyDescent="0.15">
      <c r="A11" s="250"/>
      <c r="B11" s="246"/>
      <c r="C11" s="246"/>
      <c r="D11" s="246"/>
      <c r="E11" s="246"/>
      <c r="F11" s="246"/>
      <c r="G11" s="1137" t="s">
        <v>481</v>
      </c>
      <c r="H11" s="1138"/>
      <c r="I11" s="1138"/>
      <c r="J11" s="1139"/>
      <c r="K11" s="269">
        <v>237141</v>
      </c>
      <c r="L11" s="270">
        <v>15826</v>
      </c>
      <c r="M11" s="271">
        <v>13711</v>
      </c>
      <c r="N11" s="272">
        <v>15.4</v>
      </c>
    </row>
    <row r="12" spans="1:16" ht="13.5" customHeight="1" x14ac:dyDescent="0.15">
      <c r="A12" s="250"/>
      <c r="B12" s="246"/>
      <c r="C12" s="246"/>
      <c r="D12" s="246"/>
      <c r="E12" s="246"/>
      <c r="F12" s="246"/>
      <c r="G12" s="1137" t="s">
        <v>482</v>
      </c>
      <c r="H12" s="1138"/>
      <c r="I12" s="1138"/>
      <c r="J12" s="1139"/>
      <c r="K12" s="269">
        <v>9189</v>
      </c>
      <c r="L12" s="270">
        <v>613</v>
      </c>
      <c r="M12" s="271">
        <v>641</v>
      </c>
      <c r="N12" s="272">
        <v>-4.4000000000000004</v>
      </c>
    </row>
    <row r="13" spans="1:16" ht="13.5" customHeight="1" x14ac:dyDescent="0.15">
      <c r="A13" s="250"/>
      <c r="B13" s="246"/>
      <c r="C13" s="246"/>
      <c r="D13" s="246"/>
      <c r="E13" s="246"/>
      <c r="F13" s="246"/>
      <c r="G13" s="1137" t="s">
        <v>483</v>
      </c>
      <c r="H13" s="1138"/>
      <c r="I13" s="1138"/>
      <c r="J13" s="1139"/>
      <c r="K13" s="269" t="s">
        <v>484</v>
      </c>
      <c r="L13" s="270" t="s">
        <v>484</v>
      </c>
      <c r="M13" s="271" t="s">
        <v>484</v>
      </c>
      <c r="N13" s="272" t="s">
        <v>484</v>
      </c>
    </row>
    <row r="14" spans="1:16" ht="13.5" customHeight="1" x14ac:dyDescent="0.15">
      <c r="A14" s="250"/>
      <c r="B14" s="246"/>
      <c r="C14" s="246"/>
      <c r="D14" s="246"/>
      <c r="E14" s="246"/>
      <c r="F14" s="246"/>
      <c r="G14" s="1137" t="s">
        <v>485</v>
      </c>
      <c r="H14" s="1138"/>
      <c r="I14" s="1138"/>
      <c r="J14" s="1139"/>
      <c r="K14" s="269">
        <v>41468</v>
      </c>
      <c r="L14" s="270">
        <v>2767</v>
      </c>
      <c r="M14" s="271">
        <v>4184</v>
      </c>
      <c r="N14" s="272">
        <v>-33.9</v>
      </c>
    </row>
    <row r="15" spans="1:16" ht="13.5" customHeight="1" x14ac:dyDescent="0.15">
      <c r="A15" s="250"/>
      <c r="B15" s="246"/>
      <c r="C15" s="246"/>
      <c r="D15" s="246"/>
      <c r="E15" s="246"/>
      <c r="F15" s="246"/>
      <c r="G15" s="1137" t="s">
        <v>486</v>
      </c>
      <c r="H15" s="1138"/>
      <c r="I15" s="1138"/>
      <c r="J15" s="1139"/>
      <c r="K15" s="269" t="s">
        <v>484</v>
      </c>
      <c r="L15" s="270" t="s">
        <v>484</v>
      </c>
      <c r="M15" s="271">
        <v>2000</v>
      </c>
      <c r="N15" s="272" t="s">
        <v>484</v>
      </c>
    </row>
    <row r="16" spans="1:16" x14ac:dyDescent="0.15">
      <c r="A16" s="250"/>
      <c r="B16" s="246"/>
      <c r="C16" s="246"/>
      <c r="D16" s="246"/>
      <c r="E16" s="246"/>
      <c r="F16" s="246"/>
      <c r="G16" s="1140" t="s">
        <v>487</v>
      </c>
      <c r="H16" s="1141"/>
      <c r="I16" s="1141"/>
      <c r="J16" s="1142"/>
      <c r="K16" s="270">
        <v>-122034</v>
      </c>
      <c r="L16" s="270">
        <v>-8144</v>
      </c>
      <c r="M16" s="271">
        <v>-8546</v>
      </c>
      <c r="N16" s="272">
        <v>-4.7</v>
      </c>
    </row>
    <row r="17" spans="1:16" x14ac:dyDescent="0.15">
      <c r="A17" s="250"/>
      <c r="B17" s="246"/>
      <c r="C17" s="246"/>
      <c r="D17" s="246"/>
      <c r="E17" s="246"/>
      <c r="F17" s="246"/>
      <c r="G17" s="1140" t="s">
        <v>172</v>
      </c>
      <c r="H17" s="1141"/>
      <c r="I17" s="1141"/>
      <c r="J17" s="1142"/>
      <c r="K17" s="270">
        <v>1441665</v>
      </c>
      <c r="L17" s="270">
        <v>96214</v>
      </c>
      <c r="M17" s="271">
        <v>106172</v>
      </c>
      <c r="N17" s="272">
        <v>-9.4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34" t="s">
        <v>492</v>
      </c>
      <c r="H21" s="1135"/>
      <c r="I21" s="1135"/>
      <c r="J21" s="1136"/>
      <c r="K21" s="282">
        <v>9.48</v>
      </c>
      <c r="L21" s="283">
        <v>10.19</v>
      </c>
      <c r="M21" s="284">
        <v>-0.71</v>
      </c>
      <c r="N21" s="251"/>
      <c r="O21" s="285"/>
      <c r="P21" s="281"/>
    </row>
    <row r="22" spans="1:16" s="286" customFormat="1" x14ac:dyDescent="0.15">
      <c r="A22" s="281"/>
      <c r="B22" s="251"/>
      <c r="C22" s="251"/>
      <c r="D22" s="251"/>
      <c r="E22" s="251"/>
      <c r="F22" s="251"/>
      <c r="G22" s="1134" t="s">
        <v>493</v>
      </c>
      <c r="H22" s="1135"/>
      <c r="I22" s="1135"/>
      <c r="J22" s="1136"/>
      <c r="K22" s="287">
        <v>97.8</v>
      </c>
      <c r="L22" s="288">
        <v>96.4</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3" t="s">
        <v>474</v>
      </c>
      <c r="L30" s="256"/>
      <c r="M30" s="257" t="s">
        <v>475</v>
      </c>
      <c r="N30" s="258"/>
    </row>
    <row r="31" spans="1:16" x14ac:dyDescent="0.15">
      <c r="A31" s="250"/>
      <c r="B31" s="246"/>
      <c r="C31" s="246"/>
      <c r="D31" s="246"/>
      <c r="E31" s="246"/>
      <c r="F31" s="246"/>
      <c r="G31" s="259"/>
      <c r="H31" s="260"/>
      <c r="I31" s="260"/>
      <c r="J31" s="261"/>
      <c r="K31" s="1124"/>
      <c r="L31" s="262" t="s">
        <v>476</v>
      </c>
      <c r="M31" s="263" t="s">
        <v>477</v>
      </c>
      <c r="N31" s="264" t="s">
        <v>478</v>
      </c>
    </row>
    <row r="32" spans="1:16" ht="27" customHeight="1" x14ac:dyDescent="0.15">
      <c r="A32" s="250"/>
      <c r="B32" s="246"/>
      <c r="C32" s="246"/>
      <c r="D32" s="246"/>
      <c r="E32" s="246"/>
      <c r="F32" s="246"/>
      <c r="G32" s="1125" t="s">
        <v>497</v>
      </c>
      <c r="H32" s="1126"/>
      <c r="I32" s="1126"/>
      <c r="J32" s="1127"/>
      <c r="K32" s="296">
        <v>759589</v>
      </c>
      <c r="L32" s="296">
        <v>50693</v>
      </c>
      <c r="M32" s="297">
        <v>58921</v>
      </c>
      <c r="N32" s="298">
        <v>-14</v>
      </c>
    </row>
    <row r="33" spans="1:16" ht="13.5" customHeight="1" x14ac:dyDescent="0.15">
      <c r="A33" s="250"/>
      <c r="B33" s="246"/>
      <c r="C33" s="246"/>
      <c r="D33" s="246"/>
      <c r="E33" s="246"/>
      <c r="F33" s="246"/>
      <c r="G33" s="1125" t="s">
        <v>498</v>
      </c>
      <c r="H33" s="1126"/>
      <c r="I33" s="1126"/>
      <c r="J33" s="1127"/>
      <c r="K33" s="296" t="s">
        <v>484</v>
      </c>
      <c r="L33" s="296" t="s">
        <v>484</v>
      </c>
      <c r="M33" s="297" t="s">
        <v>484</v>
      </c>
      <c r="N33" s="298" t="s">
        <v>484</v>
      </c>
    </row>
    <row r="34" spans="1:16" ht="27" customHeight="1" x14ac:dyDescent="0.15">
      <c r="A34" s="250"/>
      <c r="B34" s="246"/>
      <c r="C34" s="246"/>
      <c r="D34" s="246"/>
      <c r="E34" s="246"/>
      <c r="F34" s="246"/>
      <c r="G34" s="1125" t="s">
        <v>499</v>
      </c>
      <c r="H34" s="1126"/>
      <c r="I34" s="1126"/>
      <c r="J34" s="1127"/>
      <c r="K34" s="296" t="s">
        <v>484</v>
      </c>
      <c r="L34" s="296" t="s">
        <v>484</v>
      </c>
      <c r="M34" s="297">
        <v>1</v>
      </c>
      <c r="N34" s="298" t="s">
        <v>484</v>
      </c>
    </row>
    <row r="35" spans="1:16" ht="27" customHeight="1" x14ac:dyDescent="0.15">
      <c r="A35" s="250"/>
      <c r="B35" s="246"/>
      <c r="C35" s="246"/>
      <c r="D35" s="246"/>
      <c r="E35" s="246"/>
      <c r="F35" s="246"/>
      <c r="G35" s="1125" t="s">
        <v>500</v>
      </c>
      <c r="H35" s="1126"/>
      <c r="I35" s="1126"/>
      <c r="J35" s="1127"/>
      <c r="K35" s="296">
        <v>323660</v>
      </c>
      <c r="L35" s="296">
        <v>21600</v>
      </c>
      <c r="M35" s="297">
        <v>21946</v>
      </c>
      <c r="N35" s="298">
        <v>-1.6</v>
      </c>
    </row>
    <row r="36" spans="1:16" ht="27" customHeight="1" x14ac:dyDescent="0.15">
      <c r="A36" s="250"/>
      <c r="B36" s="246"/>
      <c r="C36" s="246"/>
      <c r="D36" s="246"/>
      <c r="E36" s="246"/>
      <c r="F36" s="246"/>
      <c r="G36" s="1125" t="s">
        <v>501</v>
      </c>
      <c r="H36" s="1126"/>
      <c r="I36" s="1126"/>
      <c r="J36" s="1127"/>
      <c r="K36" s="296">
        <v>16581</v>
      </c>
      <c r="L36" s="296">
        <v>1107</v>
      </c>
      <c r="M36" s="297">
        <v>3467</v>
      </c>
      <c r="N36" s="298">
        <v>-68.099999999999994</v>
      </c>
    </row>
    <row r="37" spans="1:16" ht="13.5" customHeight="1" x14ac:dyDescent="0.15">
      <c r="A37" s="250"/>
      <c r="B37" s="246"/>
      <c r="C37" s="246"/>
      <c r="D37" s="246"/>
      <c r="E37" s="246"/>
      <c r="F37" s="246"/>
      <c r="G37" s="1125" t="s">
        <v>502</v>
      </c>
      <c r="H37" s="1126"/>
      <c r="I37" s="1126"/>
      <c r="J37" s="1127"/>
      <c r="K37" s="296" t="s">
        <v>484</v>
      </c>
      <c r="L37" s="296" t="s">
        <v>484</v>
      </c>
      <c r="M37" s="297">
        <v>1242</v>
      </c>
      <c r="N37" s="298" t="s">
        <v>484</v>
      </c>
    </row>
    <row r="38" spans="1:16" ht="27" customHeight="1" x14ac:dyDescent="0.15">
      <c r="A38" s="250"/>
      <c r="B38" s="246"/>
      <c r="C38" s="246"/>
      <c r="D38" s="246"/>
      <c r="E38" s="246"/>
      <c r="F38" s="246"/>
      <c r="G38" s="1128" t="s">
        <v>503</v>
      </c>
      <c r="H38" s="1129"/>
      <c r="I38" s="1129"/>
      <c r="J38" s="1130"/>
      <c r="K38" s="299" t="s">
        <v>484</v>
      </c>
      <c r="L38" s="299" t="s">
        <v>484</v>
      </c>
      <c r="M38" s="300">
        <v>1</v>
      </c>
      <c r="N38" s="301" t="s">
        <v>484</v>
      </c>
      <c r="O38" s="295"/>
    </row>
    <row r="39" spans="1:16" x14ac:dyDescent="0.15">
      <c r="A39" s="250"/>
      <c r="B39" s="246"/>
      <c r="C39" s="246"/>
      <c r="D39" s="246"/>
      <c r="E39" s="246"/>
      <c r="F39" s="246"/>
      <c r="G39" s="1128" t="s">
        <v>504</v>
      </c>
      <c r="H39" s="1129"/>
      <c r="I39" s="1129"/>
      <c r="J39" s="1130"/>
      <c r="K39" s="302">
        <v>-409</v>
      </c>
      <c r="L39" s="302">
        <v>-27</v>
      </c>
      <c r="M39" s="303">
        <v>-1780</v>
      </c>
      <c r="N39" s="304">
        <v>-98.5</v>
      </c>
      <c r="O39" s="295"/>
    </row>
    <row r="40" spans="1:16" ht="27" customHeight="1" x14ac:dyDescent="0.15">
      <c r="A40" s="250"/>
      <c r="B40" s="246"/>
      <c r="C40" s="246"/>
      <c r="D40" s="246"/>
      <c r="E40" s="246"/>
      <c r="F40" s="246"/>
      <c r="G40" s="1125" t="s">
        <v>505</v>
      </c>
      <c r="H40" s="1126"/>
      <c r="I40" s="1126"/>
      <c r="J40" s="1127"/>
      <c r="K40" s="302">
        <v>-791987</v>
      </c>
      <c r="L40" s="302">
        <v>-52856</v>
      </c>
      <c r="M40" s="303">
        <v>-57269</v>
      </c>
      <c r="N40" s="304">
        <v>-7.7</v>
      </c>
      <c r="O40" s="295"/>
    </row>
    <row r="41" spans="1:16" x14ac:dyDescent="0.15">
      <c r="A41" s="250"/>
      <c r="B41" s="246"/>
      <c r="C41" s="246"/>
      <c r="D41" s="246"/>
      <c r="E41" s="246"/>
      <c r="F41" s="246"/>
      <c r="G41" s="1131" t="s">
        <v>284</v>
      </c>
      <c r="H41" s="1132"/>
      <c r="I41" s="1132"/>
      <c r="J41" s="1133"/>
      <c r="K41" s="296">
        <v>307434</v>
      </c>
      <c r="L41" s="302">
        <v>20517</v>
      </c>
      <c r="M41" s="303">
        <v>26530</v>
      </c>
      <c r="N41" s="304">
        <v>-22.7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18" t="s">
        <v>474</v>
      </c>
      <c r="J49" s="1120" t="s">
        <v>509</v>
      </c>
      <c r="K49" s="1121"/>
      <c r="L49" s="1121"/>
      <c r="M49" s="1121"/>
      <c r="N49" s="1122"/>
    </row>
    <row r="50" spans="1:14" x14ac:dyDescent="0.15">
      <c r="A50" s="250"/>
      <c r="B50" s="246"/>
      <c r="C50" s="246"/>
      <c r="D50" s="246"/>
      <c r="E50" s="246"/>
      <c r="F50" s="246"/>
      <c r="G50" s="314"/>
      <c r="H50" s="315"/>
      <c r="I50" s="1119"/>
      <c r="J50" s="316" t="s">
        <v>510</v>
      </c>
      <c r="K50" s="317" t="s">
        <v>511</v>
      </c>
      <c r="L50" s="318" t="s">
        <v>512</v>
      </c>
      <c r="M50" s="319" t="s">
        <v>513</v>
      </c>
      <c r="N50" s="320" t="s">
        <v>514</v>
      </c>
    </row>
    <row r="51" spans="1:14" x14ac:dyDescent="0.15">
      <c r="A51" s="250"/>
      <c r="B51" s="246"/>
      <c r="C51" s="246"/>
      <c r="D51" s="246"/>
      <c r="E51" s="246"/>
      <c r="F51" s="246"/>
      <c r="G51" s="312" t="s">
        <v>515</v>
      </c>
      <c r="H51" s="313"/>
      <c r="I51" s="321">
        <v>728023</v>
      </c>
      <c r="J51" s="322">
        <v>47079</v>
      </c>
      <c r="K51" s="323">
        <v>-3.1</v>
      </c>
      <c r="L51" s="324">
        <v>70582</v>
      </c>
      <c r="M51" s="325">
        <v>18</v>
      </c>
      <c r="N51" s="326">
        <v>-21.1</v>
      </c>
    </row>
    <row r="52" spans="1:14" x14ac:dyDescent="0.15">
      <c r="A52" s="250"/>
      <c r="B52" s="246"/>
      <c r="C52" s="246"/>
      <c r="D52" s="246"/>
      <c r="E52" s="246"/>
      <c r="F52" s="246"/>
      <c r="G52" s="327"/>
      <c r="H52" s="328" t="s">
        <v>516</v>
      </c>
      <c r="I52" s="329">
        <v>464767</v>
      </c>
      <c r="J52" s="330">
        <v>30055</v>
      </c>
      <c r="K52" s="331">
        <v>-27.6</v>
      </c>
      <c r="L52" s="332">
        <v>36117</v>
      </c>
      <c r="M52" s="333">
        <v>7.3</v>
      </c>
      <c r="N52" s="334">
        <v>-34.9</v>
      </c>
    </row>
    <row r="53" spans="1:14" x14ac:dyDescent="0.15">
      <c r="A53" s="250"/>
      <c r="B53" s="246"/>
      <c r="C53" s="246"/>
      <c r="D53" s="246"/>
      <c r="E53" s="246"/>
      <c r="F53" s="246"/>
      <c r="G53" s="312" t="s">
        <v>517</v>
      </c>
      <c r="H53" s="313"/>
      <c r="I53" s="321">
        <v>1153432</v>
      </c>
      <c r="J53" s="322">
        <v>74952</v>
      </c>
      <c r="K53" s="323">
        <v>59.2</v>
      </c>
      <c r="L53" s="324">
        <v>81990</v>
      </c>
      <c r="M53" s="325">
        <v>16.2</v>
      </c>
      <c r="N53" s="326">
        <v>43</v>
      </c>
    </row>
    <row r="54" spans="1:14" x14ac:dyDescent="0.15">
      <c r="A54" s="250"/>
      <c r="B54" s="246"/>
      <c r="C54" s="246"/>
      <c r="D54" s="246"/>
      <c r="E54" s="246"/>
      <c r="F54" s="246"/>
      <c r="G54" s="327"/>
      <c r="H54" s="328" t="s">
        <v>516</v>
      </c>
      <c r="I54" s="329">
        <v>618487</v>
      </c>
      <c r="J54" s="330">
        <v>40190</v>
      </c>
      <c r="K54" s="331">
        <v>33.700000000000003</v>
      </c>
      <c r="L54" s="332">
        <v>34482</v>
      </c>
      <c r="M54" s="333">
        <v>-4.5</v>
      </c>
      <c r="N54" s="334">
        <v>38.200000000000003</v>
      </c>
    </row>
    <row r="55" spans="1:14" x14ac:dyDescent="0.15">
      <c r="A55" s="250"/>
      <c r="B55" s="246"/>
      <c r="C55" s="246"/>
      <c r="D55" s="246"/>
      <c r="E55" s="246"/>
      <c r="F55" s="246"/>
      <c r="G55" s="312" t="s">
        <v>518</v>
      </c>
      <c r="H55" s="313"/>
      <c r="I55" s="321">
        <v>739424</v>
      </c>
      <c r="J55" s="322">
        <v>48557</v>
      </c>
      <c r="K55" s="323">
        <v>-35.200000000000003</v>
      </c>
      <c r="L55" s="324">
        <v>87551</v>
      </c>
      <c r="M55" s="325">
        <v>6.8</v>
      </c>
      <c r="N55" s="326">
        <v>-42</v>
      </c>
    </row>
    <row r="56" spans="1:14" x14ac:dyDescent="0.15">
      <c r="A56" s="250"/>
      <c r="B56" s="246"/>
      <c r="C56" s="246"/>
      <c r="D56" s="246"/>
      <c r="E56" s="246"/>
      <c r="F56" s="246"/>
      <c r="G56" s="327"/>
      <c r="H56" s="328" t="s">
        <v>516</v>
      </c>
      <c r="I56" s="329">
        <v>327552</v>
      </c>
      <c r="J56" s="330">
        <v>21510</v>
      </c>
      <c r="K56" s="331">
        <v>-46.5</v>
      </c>
      <c r="L56" s="332">
        <v>43994</v>
      </c>
      <c r="M56" s="333">
        <v>27.6</v>
      </c>
      <c r="N56" s="334">
        <v>-74.099999999999994</v>
      </c>
    </row>
    <row r="57" spans="1:14" x14ac:dyDescent="0.15">
      <c r="A57" s="250"/>
      <c r="B57" s="246"/>
      <c r="C57" s="246"/>
      <c r="D57" s="246"/>
      <c r="E57" s="246"/>
      <c r="F57" s="246"/>
      <c r="G57" s="312" t="s">
        <v>519</v>
      </c>
      <c r="H57" s="313"/>
      <c r="I57" s="321">
        <v>617336</v>
      </c>
      <c r="J57" s="322">
        <v>40883</v>
      </c>
      <c r="K57" s="323">
        <v>-15.8</v>
      </c>
      <c r="L57" s="324">
        <v>106092</v>
      </c>
      <c r="M57" s="325">
        <v>21.2</v>
      </c>
      <c r="N57" s="326">
        <v>-37</v>
      </c>
    </row>
    <row r="58" spans="1:14" x14ac:dyDescent="0.15">
      <c r="A58" s="250"/>
      <c r="B58" s="246"/>
      <c r="C58" s="246"/>
      <c r="D58" s="246"/>
      <c r="E58" s="246"/>
      <c r="F58" s="246"/>
      <c r="G58" s="327"/>
      <c r="H58" s="328" t="s">
        <v>516</v>
      </c>
      <c r="I58" s="329">
        <v>369963</v>
      </c>
      <c r="J58" s="330">
        <v>24501</v>
      </c>
      <c r="K58" s="331">
        <v>13.9</v>
      </c>
      <c r="L58" s="332">
        <v>44299</v>
      </c>
      <c r="M58" s="333">
        <v>0.7</v>
      </c>
      <c r="N58" s="334">
        <v>13.2</v>
      </c>
    </row>
    <row r="59" spans="1:14" x14ac:dyDescent="0.15">
      <c r="A59" s="250"/>
      <c r="B59" s="246"/>
      <c r="C59" s="246"/>
      <c r="D59" s="246"/>
      <c r="E59" s="246"/>
      <c r="F59" s="246"/>
      <c r="G59" s="312" t="s">
        <v>520</v>
      </c>
      <c r="H59" s="313"/>
      <c r="I59" s="321">
        <v>406868</v>
      </c>
      <c r="J59" s="322">
        <v>27153</v>
      </c>
      <c r="K59" s="323">
        <v>-33.6</v>
      </c>
      <c r="L59" s="324">
        <v>78903</v>
      </c>
      <c r="M59" s="325">
        <v>-25.6</v>
      </c>
      <c r="N59" s="326">
        <v>-8</v>
      </c>
    </row>
    <row r="60" spans="1:14" x14ac:dyDescent="0.15">
      <c r="A60" s="250"/>
      <c r="B60" s="246"/>
      <c r="C60" s="246"/>
      <c r="D60" s="246"/>
      <c r="E60" s="246"/>
      <c r="F60" s="246"/>
      <c r="G60" s="327"/>
      <c r="H60" s="328" t="s">
        <v>516</v>
      </c>
      <c r="I60" s="335">
        <v>231584</v>
      </c>
      <c r="J60" s="330">
        <v>15455</v>
      </c>
      <c r="K60" s="331">
        <v>-36.9</v>
      </c>
      <c r="L60" s="332">
        <v>49201</v>
      </c>
      <c r="M60" s="333">
        <v>11.1</v>
      </c>
      <c r="N60" s="334">
        <v>-48</v>
      </c>
    </row>
    <row r="61" spans="1:14" x14ac:dyDescent="0.15">
      <c r="A61" s="250"/>
      <c r="B61" s="246"/>
      <c r="C61" s="246"/>
      <c r="D61" s="246"/>
      <c r="E61" s="246"/>
      <c r="F61" s="246"/>
      <c r="G61" s="312" t="s">
        <v>521</v>
      </c>
      <c r="H61" s="336"/>
      <c r="I61" s="337">
        <v>729017</v>
      </c>
      <c r="J61" s="338">
        <v>47725</v>
      </c>
      <c r="K61" s="339">
        <v>-5.7</v>
      </c>
      <c r="L61" s="340">
        <v>85024</v>
      </c>
      <c r="M61" s="341">
        <v>7.3</v>
      </c>
      <c r="N61" s="326">
        <v>-13</v>
      </c>
    </row>
    <row r="62" spans="1:14" x14ac:dyDescent="0.15">
      <c r="A62" s="250"/>
      <c r="B62" s="246"/>
      <c r="C62" s="246"/>
      <c r="D62" s="246"/>
      <c r="E62" s="246"/>
      <c r="F62" s="246"/>
      <c r="G62" s="327"/>
      <c r="H62" s="328" t="s">
        <v>516</v>
      </c>
      <c r="I62" s="329">
        <v>402471</v>
      </c>
      <c r="J62" s="330">
        <v>26342</v>
      </c>
      <c r="K62" s="331">
        <v>-12.7</v>
      </c>
      <c r="L62" s="332">
        <v>41619</v>
      </c>
      <c r="M62" s="333">
        <v>8.4</v>
      </c>
      <c r="N62" s="334">
        <v>-21.1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60" zoomScaleNormal="60" zoomScaleSheetLayoutView="55" workbookViewId="0">
      <selection activeCell="I43" sqref="I4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3" t="s">
        <v>3</v>
      </c>
      <c r="D47" s="1143"/>
      <c r="E47" s="1144"/>
      <c r="F47" s="11">
        <v>35.49</v>
      </c>
      <c r="G47" s="12">
        <v>40.42</v>
      </c>
      <c r="H47" s="12">
        <v>40.14</v>
      </c>
      <c r="I47" s="12">
        <v>38.25</v>
      </c>
      <c r="J47" s="13">
        <v>34.25</v>
      </c>
    </row>
    <row r="48" spans="2:10" ht="57.75" customHeight="1" x14ac:dyDescent="0.15">
      <c r="B48" s="14"/>
      <c r="C48" s="1145" t="s">
        <v>4</v>
      </c>
      <c r="D48" s="1145"/>
      <c r="E48" s="1146"/>
      <c r="F48" s="15">
        <v>7.38</v>
      </c>
      <c r="G48" s="16">
        <v>4.41</v>
      </c>
      <c r="H48" s="16">
        <v>4.71</v>
      </c>
      <c r="I48" s="16">
        <v>5.25</v>
      </c>
      <c r="J48" s="17">
        <v>4.32</v>
      </c>
    </row>
    <row r="49" spans="2:10" ht="57.75" customHeight="1" thickBot="1" x14ac:dyDescent="0.2">
      <c r="B49" s="18"/>
      <c r="C49" s="1147" t="s">
        <v>5</v>
      </c>
      <c r="D49" s="1147"/>
      <c r="E49" s="1148"/>
      <c r="F49" s="19">
        <v>4.58</v>
      </c>
      <c r="G49" s="20">
        <v>2.5099999999999998</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5" t="s">
        <v>531</v>
      </c>
      <c r="D34" s="1155"/>
      <c r="E34" s="1156"/>
      <c r="F34" s="32">
        <v>11.05</v>
      </c>
      <c r="G34" s="33">
        <v>12.32</v>
      </c>
      <c r="H34" s="33">
        <v>14.02</v>
      </c>
      <c r="I34" s="33">
        <v>15.89</v>
      </c>
      <c r="J34" s="34">
        <v>16.059999999999999</v>
      </c>
      <c r="K34" s="22"/>
      <c r="L34" s="22"/>
      <c r="M34" s="22"/>
      <c r="N34" s="22"/>
      <c r="O34" s="22"/>
      <c r="P34" s="22"/>
    </row>
    <row r="35" spans="1:16" ht="39" customHeight="1" x14ac:dyDescent="0.15">
      <c r="A35" s="22"/>
      <c r="B35" s="35"/>
      <c r="C35" s="1149" t="s">
        <v>532</v>
      </c>
      <c r="D35" s="1150"/>
      <c r="E35" s="1151"/>
      <c r="F35" s="36">
        <v>5.87</v>
      </c>
      <c r="G35" s="37">
        <v>7.78</v>
      </c>
      <c r="H35" s="37">
        <v>9.51</v>
      </c>
      <c r="I35" s="37">
        <v>10.87</v>
      </c>
      <c r="J35" s="38">
        <v>12.64</v>
      </c>
      <c r="K35" s="22"/>
      <c r="L35" s="22"/>
      <c r="M35" s="22"/>
      <c r="N35" s="22"/>
      <c r="O35" s="22"/>
      <c r="P35" s="22"/>
    </row>
    <row r="36" spans="1:16" ht="39" customHeight="1" x14ac:dyDescent="0.15">
      <c r="A36" s="22"/>
      <c r="B36" s="35"/>
      <c r="C36" s="1149" t="s">
        <v>533</v>
      </c>
      <c r="D36" s="1150"/>
      <c r="E36" s="1151"/>
      <c r="F36" s="36">
        <v>7.37</v>
      </c>
      <c r="G36" s="37">
        <v>4.38</v>
      </c>
      <c r="H36" s="37">
        <v>4.6900000000000004</v>
      </c>
      <c r="I36" s="37">
        <v>5.24</v>
      </c>
      <c r="J36" s="38">
        <v>4.3</v>
      </c>
      <c r="K36" s="22"/>
      <c r="L36" s="22"/>
      <c r="M36" s="22"/>
      <c r="N36" s="22"/>
      <c r="O36" s="22"/>
      <c r="P36" s="22"/>
    </row>
    <row r="37" spans="1:16" ht="39" customHeight="1" x14ac:dyDescent="0.15">
      <c r="A37" s="22"/>
      <c r="B37" s="35"/>
      <c r="C37" s="1149" t="s">
        <v>534</v>
      </c>
      <c r="D37" s="1150"/>
      <c r="E37" s="1151"/>
      <c r="F37" s="36">
        <v>2.57</v>
      </c>
      <c r="G37" s="37">
        <v>2.73</v>
      </c>
      <c r="H37" s="37">
        <v>2.99</v>
      </c>
      <c r="I37" s="37">
        <v>3.25</v>
      </c>
      <c r="J37" s="38">
        <v>3.74</v>
      </c>
      <c r="K37" s="22"/>
      <c r="L37" s="22"/>
      <c r="M37" s="22"/>
      <c r="N37" s="22"/>
      <c r="O37" s="22"/>
      <c r="P37" s="22"/>
    </row>
    <row r="38" spans="1:16" ht="39" customHeight="1" x14ac:dyDescent="0.15">
      <c r="A38" s="22"/>
      <c r="B38" s="35"/>
      <c r="C38" s="1149" t="s">
        <v>535</v>
      </c>
      <c r="D38" s="1150"/>
      <c r="E38" s="1151"/>
      <c r="F38" s="36">
        <v>2.61</v>
      </c>
      <c r="G38" s="37">
        <v>2.33</v>
      </c>
      <c r="H38" s="37">
        <v>1.58</v>
      </c>
      <c r="I38" s="37">
        <v>1.8</v>
      </c>
      <c r="J38" s="38">
        <v>1.5</v>
      </c>
      <c r="K38" s="22"/>
      <c r="L38" s="22"/>
      <c r="M38" s="22"/>
      <c r="N38" s="22"/>
      <c r="O38" s="22"/>
      <c r="P38" s="22"/>
    </row>
    <row r="39" spans="1:16" ht="39" customHeight="1" x14ac:dyDescent="0.15">
      <c r="A39" s="22"/>
      <c r="B39" s="35"/>
      <c r="C39" s="1149" t="s">
        <v>536</v>
      </c>
      <c r="D39" s="1150"/>
      <c r="E39" s="1151"/>
      <c r="F39" s="36">
        <v>1.03</v>
      </c>
      <c r="G39" s="37">
        <v>0.41</v>
      </c>
      <c r="H39" s="37">
        <v>0.99</v>
      </c>
      <c r="I39" s="37">
        <v>0.57999999999999996</v>
      </c>
      <c r="J39" s="38">
        <v>0.3</v>
      </c>
      <c r="K39" s="22"/>
      <c r="L39" s="22"/>
      <c r="M39" s="22"/>
      <c r="N39" s="22"/>
      <c r="O39" s="22"/>
      <c r="P39" s="22"/>
    </row>
    <row r="40" spans="1:16" ht="39" customHeight="1" x14ac:dyDescent="0.15">
      <c r="A40" s="22"/>
      <c r="B40" s="35"/>
      <c r="C40" s="1149" t="s">
        <v>537</v>
      </c>
      <c r="D40" s="1150"/>
      <c r="E40" s="1151"/>
      <c r="F40" s="36">
        <v>7.0000000000000007E-2</v>
      </c>
      <c r="G40" s="37">
        <v>0.16</v>
      </c>
      <c r="H40" s="37">
        <v>0.06</v>
      </c>
      <c r="I40" s="37">
        <v>0.05</v>
      </c>
      <c r="J40" s="38">
        <v>0.12</v>
      </c>
      <c r="K40" s="22"/>
      <c r="L40" s="22"/>
      <c r="M40" s="22"/>
      <c r="N40" s="22"/>
      <c r="O40" s="22"/>
      <c r="P40" s="22"/>
    </row>
    <row r="41" spans="1:16" ht="39" customHeight="1" x14ac:dyDescent="0.15">
      <c r="A41" s="22"/>
      <c r="B41" s="35"/>
      <c r="C41" s="1149" t="s">
        <v>538</v>
      </c>
      <c r="D41" s="1150"/>
      <c r="E41" s="1151"/>
      <c r="F41" s="36">
        <v>0.04</v>
      </c>
      <c r="G41" s="37">
        <v>0.14000000000000001</v>
      </c>
      <c r="H41" s="37">
        <v>0.04</v>
      </c>
      <c r="I41" s="37">
        <v>7.0000000000000007E-2</v>
      </c>
      <c r="J41" s="38">
        <v>7.0000000000000007E-2</v>
      </c>
      <c r="K41" s="22"/>
      <c r="L41" s="22"/>
      <c r="M41" s="22"/>
      <c r="N41" s="22"/>
      <c r="O41" s="22"/>
      <c r="P41" s="22"/>
    </row>
    <row r="42" spans="1:16" ht="39" customHeight="1" x14ac:dyDescent="0.15">
      <c r="A42" s="22"/>
      <c r="B42" s="39"/>
      <c r="C42" s="1149" t="s">
        <v>539</v>
      </c>
      <c r="D42" s="1150"/>
      <c r="E42" s="1151"/>
      <c r="F42" s="36" t="s">
        <v>484</v>
      </c>
      <c r="G42" s="37" t="s">
        <v>484</v>
      </c>
      <c r="H42" s="37" t="s">
        <v>484</v>
      </c>
      <c r="I42" s="37" t="s">
        <v>484</v>
      </c>
      <c r="J42" s="38" t="s">
        <v>484</v>
      </c>
      <c r="K42" s="22"/>
      <c r="L42" s="22"/>
      <c r="M42" s="22"/>
      <c r="N42" s="22"/>
      <c r="O42" s="22"/>
      <c r="P42" s="22"/>
    </row>
    <row r="43" spans="1:16" ht="39" customHeight="1" thickBot="1" x14ac:dyDescent="0.2">
      <c r="A43" s="22"/>
      <c r="B43" s="40"/>
      <c r="C43" s="1152" t="s">
        <v>540</v>
      </c>
      <c r="D43" s="1153"/>
      <c r="E43" s="1154"/>
      <c r="F43" s="41">
        <v>0</v>
      </c>
      <c r="G43" s="42">
        <v>0.03</v>
      </c>
      <c r="H43" s="42">
        <v>0.01</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738</v>
      </c>
      <c r="L45" s="60">
        <v>749</v>
      </c>
      <c r="M45" s="60">
        <v>771</v>
      </c>
      <c r="N45" s="60">
        <v>712</v>
      </c>
      <c r="O45" s="61">
        <v>760</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484</v>
      </c>
      <c r="L46" s="64" t="s">
        <v>484</v>
      </c>
      <c r="M46" s="64" t="s">
        <v>484</v>
      </c>
      <c r="N46" s="64" t="s">
        <v>484</v>
      </c>
      <c r="O46" s="65" t="s">
        <v>484</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484</v>
      </c>
      <c r="L47" s="64" t="s">
        <v>484</v>
      </c>
      <c r="M47" s="64" t="s">
        <v>484</v>
      </c>
      <c r="N47" s="64" t="s">
        <v>484</v>
      </c>
      <c r="O47" s="65" t="s">
        <v>484</v>
      </c>
      <c r="P47" s="48"/>
      <c r="Q47" s="48"/>
      <c r="R47" s="48"/>
      <c r="S47" s="48"/>
      <c r="T47" s="48"/>
      <c r="U47" s="48"/>
    </row>
    <row r="48" spans="1:21" ht="30.75" customHeight="1" x14ac:dyDescent="0.15">
      <c r="A48" s="48"/>
      <c r="B48" s="1167"/>
      <c r="C48" s="1168"/>
      <c r="D48" s="62"/>
      <c r="E48" s="1159" t="s">
        <v>15</v>
      </c>
      <c r="F48" s="1159"/>
      <c r="G48" s="1159"/>
      <c r="H48" s="1159"/>
      <c r="I48" s="1159"/>
      <c r="J48" s="1160"/>
      <c r="K48" s="63">
        <v>333</v>
      </c>
      <c r="L48" s="64">
        <v>325</v>
      </c>
      <c r="M48" s="64">
        <v>326</v>
      </c>
      <c r="N48" s="64">
        <v>314</v>
      </c>
      <c r="O48" s="65">
        <v>324</v>
      </c>
      <c r="P48" s="48"/>
      <c r="Q48" s="48"/>
      <c r="R48" s="48"/>
      <c r="S48" s="48"/>
      <c r="T48" s="48"/>
      <c r="U48" s="48"/>
    </row>
    <row r="49" spans="1:21" ht="30.75" customHeight="1" x14ac:dyDescent="0.15">
      <c r="A49" s="48"/>
      <c r="B49" s="1167"/>
      <c r="C49" s="1168"/>
      <c r="D49" s="62"/>
      <c r="E49" s="1159" t="s">
        <v>16</v>
      </c>
      <c r="F49" s="1159"/>
      <c r="G49" s="1159"/>
      <c r="H49" s="1159"/>
      <c r="I49" s="1159"/>
      <c r="J49" s="1160"/>
      <c r="K49" s="63">
        <v>57</v>
      </c>
      <c r="L49" s="64">
        <v>54</v>
      </c>
      <c r="M49" s="64">
        <v>49</v>
      </c>
      <c r="N49" s="64">
        <v>34</v>
      </c>
      <c r="O49" s="65">
        <v>17</v>
      </c>
      <c r="P49" s="48"/>
      <c r="Q49" s="48"/>
      <c r="R49" s="48"/>
      <c r="S49" s="48"/>
      <c r="T49" s="48"/>
      <c r="U49" s="48"/>
    </row>
    <row r="50" spans="1:21" ht="30.75" customHeight="1" x14ac:dyDescent="0.15">
      <c r="A50" s="48"/>
      <c r="B50" s="1167"/>
      <c r="C50" s="1168"/>
      <c r="D50" s="62"/>
      <c r="E50" s="1159" t="s">
        <v>17</v>
      </c>
      <c r="F50" s="1159"/>
      <c r="G50" s="1159"/>
      <c r="H50" s="1159"/>
      <c r="I50" s="1159"/>
      <c r="J50" s="1160"/>
      <c r="K50" s="63" t="s">
        <v>484</v>
      </c>
      <c r="L50" s="64" t="s">
        <v>484</v>
      </c>
      <c r="M50" s="64" t="s">
        <v>484</v>
      </c>
      <c r="N50" s="64" t="s">
        <v>484</v>
      </c>
      <c r="O50" s="65" t="s">
        <v>484</v>
      </c>
      <c r="P50" s="48"/>
      <c r="Q50" s="48"/>
      <c r="R50" s="48"/>
      <c r="S50" s="48"/>
      <c r="T50" s="48"/>
      <c r="U50" s="48"/>
    </row>
    <row r="51" spans="1:21" ht="30.75" customHeight="1" x14ac:dyDescent="0.15">
      <c r="A51" s="48"/>
      <c r="B51" s="1169"/>
      <c r="C51" s="1170"/>
      <c r="D51" s="66"/>
      <c r="E51" s="1159" t="s">
        <v>18</v>
      </c>
      <c r="F51" s="1159"/>
      <c r="G51" s="1159"/>
      <c r="H51" s="1159"/>
      <c r="I51" s="1159"/>
      <c r="J51" s="1160"/>
      <c r="K51" s="63" t="s">
        <v>484</v>
      </c>
      <c r="L51" s="64" t="s">
        <v>484</v>
      </c>
      <c r="M51" s="64" t="s">
        <v>484</v>
      </c>
      <c r="N51" s="64" t="s">
        <v>484</v>
      </c>
      <c r="O51" s="65" t="s">
        <v>484</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755</v>
      </c>
      <c r="L52" s="64">
        <v>777</v>
      </c>
      <c r="M52" s="64">
        <v>820</v>
      </c>
      <c r="N52" s="64">
        <v>787</v>
      </c>
      <c r="O52" s="65">
        <v>792</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373</v>
      </c>
      <c r="L53" s="69">
        <v>351</v>
      </c>
      <c r="M53" s="69">
        <v>326</v>
      </c>
      <c r="N53" s="69">
        <v>273</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3" sqref="L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5" t="s">
        <v>24</v>
      </c>
      <c r="C41" s="1186"/>
      <c r="D41" s="81"/>
      <c r="E41" s="1187" t="s">
        <v>25</v>
      </c>
      <c r="F41" s="1187"/>
      <c r="G41" s="1187"/>
      <c r="H41" s="1188"/>
      <c r="I41" s="82">
        <v>7105</v>
      </c>
      <c r="J41" s="83">
        <v>7341</v>
      </c>
      <c r="K41" s="83">
        <v>6860</v>
      </c>
      <c r="L41" s="83">
        <v>6521</v>
      </c>
      <c r="M41" s="84">
        <v>6135</v>
      </c>
    </row>
    <row r="42" spans="2:13" ht="27.75" customHeight="1" x14ac:dyDescent="0.15">
      <c r="B42" s="1175"/>
      <c r="C42" s="1176"/>
      <c r="D42" s="85"/>
      <c r="E42" s="1179" t="s">
        <v>26</v>
      </c>
      <c r="F42" s="1179"/>
      <c r="G42" s="1179"/>
      <c r="H42" s="1180"/>
      <c r="I42" s="86">
        <v>583</v>
      </c>
      <c r="J42" s="87" t="s">
        <v>484</v>
      </c>
      <c r="K42" s="87" t="s">
        <v>484</v>
      </c>
      <c r="L42" s="87" t="s">
        <v>484</v>
      </c>
      <c r="M42" s="88" t="s">
        <v>484</v>
      </c>
    </row>
    <row r="43" spans="2:13" ht="27.75" customHeight="1" x14ac:dyDescent="0.15">
      <c r="B43" s="1175"/>
      <c r="C43" s="1176"/>
      <c r="D43" s="85"/>
      <c r="E43" s="1179" t="s">
        <v>27</v>
      </c>
      <c r="F43" s="1179"/>
      <c r="G43" s="1179"/>
      <c r="H43" s="1180"/>
      <c r="I43" s="86">
        <v>4642</v>
      </c>
      <c r="J43" s="87">
        <v>4534</v>
      </c>
      <c r="K43" s="87">
        <v>4467</v>
      </c>
      <c r="L43" s="87">
        <v>4392</v>
      </c>
      <c r="M43" s="88">
        <v>4367</v>
      </c>
    </row>
    <row r="44" spans="2:13" ht="27.75" customHeight="1" x14ac:dyDescent="0.15">
      <c r="B44" s="1175"/>
      <c r="C44" s="1176"/>
      <c r="D44" s="85"/>
      <c r="E44" s="1179" t="s">
        <v>28</v>
      </c>
      <c r="F44" s="1179"/>
      <c r="G44" s="1179"/>
      <c r="H44" s="1180"/>
      <c r="I44" s="86">
        <v>189</v>
      </c>
      <c r="J44" s="87">
        <v>137</v>
      </c>
      <c r="K44" s="87">
        <v>101</v>
      </c>
      <c r="L44" s="87">
        <v>82</v>
      </c>
      <c r="M44" s="88">
        <v>66</v>
      </c>
    </row>
    <row r="45" spans="2:13" ht="27.75" customHeight="1" x14ac:dyDescent="0.15">
      <c r="B45" s="1175"/>
      <c r="C45" s="1176"/>
      <c r="D45" s="85"/>
      <c r="E45" s="1179" t="s">
        <v>29</v>
      </c>
      <c r="F45" s="1179"/>
      <c r="G45" s="1179"/>
      <c r="H45" s="1180"/>
      <c r="I45" s="86">
        <v>1552</v>
      </c>
      <c r="J45" s="87">
        <v>1524</v>
      </c>
      <c r="K45" s="87">
        <v>1426</v>
      </c>
      <c r="L45" s="87">
        <v>1375</v>
      </c>
      <c r="M45" s="88">
        <v>1335</v>
      </c>
    </row>
    <row r="46" spans="2:13" ht="27.75" customHeight="1" x14ac:dyDescent="0.15">
      <c r="B46" s="1175"/>
      <c r="C46" s="1176"/>
      <c r="D46" s="89"/>
      <c r="E46" s="1179" t="s">
        <v>30</v>
      </c>
      <c r="F46" s="1179"/>
      <c r="G46" s="1179"/>
      <c r="H46" s="1180"/>
      <c r="I46" s="86" t="s">
        <v>484</v>
      </c>
      <c r="J46" s="87" t="s">
        <v>484</v>
      </c>
      <c r="K46" s="87" t="s">
        <v>484</v>
      </c>
      <c r="L46" s="87" t="s">
        <v>484</v>
      </c>
      <c r="M46" s="88" t="s">
        <v>484</v>
      </c>
    </row>
    <row r="47" spans="2:13" ht="27.75" customHeight="1" x14ac:dyDescent="0.15">
      <c r="B47" s="1175"/>
      <c r="C47" s="1176"/>
      <c r="D47" s="90"/>
      <c r="E47" s="1189" t="s">
        <v>31</v>
      </c>
      <c r="F47" s="1190"/>
      <c r="G47" s="1190"/>
      <c r="H47" s="1191"/>
      <c r="I47" s="86" t="s">
        <v>484</v>
      </c>
      <c r="J47" s="87" t="s">
        <v>484</v>
      </c>
      <c r="K47" s="87" t="s">
        <v>484</v>
      </c>
      <c r="L47" s="87" t="s">
        <v>484</v>
      </c>
      <c r="M47" s="88" t="s">
        <v>484</v>
      </c>
    </row>
    <row r="48" spans="2:13" ht="27.75" customHeight="1" x14ac:dyDescent="0.15">
      <c r="B48" s="1175"/>
      <c r="C48" s="1176"/>
      <c r="D48" s="85"/>
      <c r="E48" s="1179" t="s">
        <v>32</v>
      </c>
      <c r="F48" s="1179"/>
      <c r="G48" s="1179"/>
      <c r="H48" s="1180"/>
      <c r="I48" s="86" t="s">
        <v>484</v>
      </c>
      <c r="J48" s="87" t="s">
        <v>484</v>
      </c>
      <c r="K48" s="87" t="s">
        <v>484</v>
      </c>
      <c r="L48" s="87" t="s">
        <v>484</v>
      </c>
      <c r="M48" s="88" t="s">
        <v>484</v>
      </c>
    </row>
    <row r="49" spans="2:13" ht="27.75" customHeight="1" x14ac:dyDescent="0.15">
      <c r="B49" s="1177"/>
      <c r="C49" s="1178"/>
      <c r="D49" s="85"/>
      <c r="E49" s="1179" t="s">
        <v>33</v>
      </c>
      <c r="F49" s="1179"/>
      <c r="G49" s="1179"/>
      <c r="H49" s="1180"/>
      <c r="I49" s="86" t="s">
        <v>484</v>
      </c>
      <c r="J49" s="87" t="s">
        <v>484</v>
      </c>
      <c r="K49" s="87" t="s">
        <v>484</v>
      </c>
      <c r="L49" s="87" t="s">
        <v>484</v>
      </c>
      <c r="M49" s="88" t="s">
        <v>484</v>
      </c>
    </row>
    <row r="50" spans="2:13" ht="27.75" customHeight="1" x14ac:dyDescent="0.15">
      <c r="B50" s="1173" t="s">
        <v>34</v>
      </c>
      <c r="C50" s="1174"/>
      <c r="D50" s="91"/>
      <c r="E50" s="1179" t="s">
        <v>35</v>
      </c>
      <c r="F50" s="1179"/>
      <c r="G50" s="1179"/>
      <c r="H50" s="1180"/>
      <c r="I50" s="86">
        <v>3967</v>
      </c>
      <c r="J50" s="87">
        <v>4272</v>
      </c>
      <c r="K50" s="87">
        <v>4254</v>
      </c>
      <c r="L50" s="87">
        <v>4104</v>
      </c>
      <c r="M50" s="88">
        <v>3953</v>
      </c>
    </row>
    <row r="51" spans="2:13" ht="27.75" customHeight="1" x14ac:dyDescent="0.15">
      <c r="B51" s="1175"/>
      <c r="C51" s="1176"/>
      <c r="D51" s="85"/>
      <c r="E51" s="1179" t="s">
        <v>36</v>
      </c>
      <c r="F51" s="1179"/>
      <c r="G51" s="1179"/>
      <c r="H51" s="1180"/>
      <c r="I51" s="86" t="s">
        <v>484</v>
      </c>
      <c r="J51" s="87" t="s">
        <v>484</v>
      </c>
      <c r="K51" s="87" t="s">
        <v>484</v>
      </c>
      <c r="L51" s="87" t="s">
        <v>484</v>
      </c>
      <c r="M51" s="88" t="s">
        <v>484</v>
      </c>
    </row>
    <row r="52" spans="2:13" ht="27.75" customHeight="1" x14ac:dyDescent="0.15">
      <c r="B52" s="1177"/>
      <c r="C52" s="1178"/>
      <c r="D52" s="85"/>
      <c r="E52" s="1179" t="s">
        <v>37</v>
      </c>
      <c r="F52" s="1179"/>
      <c r="G52" s="1179"/>
      <c r="H52" s="1180"/>
      <c r="I52" s="86">
        <v>8916</v>
      </c>
      <c r="J52" s="87">
        <v>8976</v>
      </c>
      <c r="K52" s="87">
        <v>8765</v>
      </c>
      <c r="L52" s="87">
        <v>8529</v>
      </c>
      <c r="M52" s="88">
        <v>8179</v>
      </c>
    </row>
    <row r="53" spans="2:13" ht="27.75" customHeight="1" thickBot="1" x14ac:dyDescent="0.2">
      <c r="B53" s="1181" t="s">
        <v>38</v>
      </c>
      <c r="C53" s="1182"/>
      <c r="D53" s="92"/>
      <c r="E53" s="1183" t="s">
        <v>39</v>
      </c>
      <c r="F53" s="1183"/>
      <c r="G53" s="1183"/>
      <c r="H53" s="1184"/>
      <c r="I53" s="93">
        <v>1188</v>
      </c>
      <c r="J53" s="94">
        <v>288</v>
      </c>
      <c r="K53" s="94">
        <v>-165</v>
      </c>
      <c r="L53" s="94">
        <v>-262</v>
      </c>
      <c r="M53" s="95">
        <v>-230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47079</v>
      </c>
      <c r="E3" s="118"/>
      <c r="F3" s="119">
        <v>70582</v>
      </c>
      <c r="G3" s="120"/>
      <c r="H3" s="121"/>
    </row>
    <row r="4" spans="1:8" x14ac:dyDescent="0.15">
      <c r="A4" s="122"/>
      <c r="B4" s="123"/>
      <c r="C4" s="124"/>
      <c r="D4" s="125">
        <v>30055</v>
      </c>
      <c r="E4" s="126"/>
      <c r="F4" s="127">
        <v>36117</v>
      </c>
      <c r="G4" s="128"/>
      <c r="H4" s="129"/>
    </row>
    <row r="5" spans="1:8" x14ac:dyDescent="0.15">
      <c r="A5" s="110" t="s">
        <v>517</v>
      </c>
      <c r="B5" s="115"/>
      <c r="C5" s="116"/>
      <c r="D5" s="117">
        <v>74952</v>
      </c>
      <c r="E5" s="118"/>
      <c r="F5" s="119">
        <v>81990</v>
      </c>
      <c r="G5" s="120"/>
      <c r="H5" s="121"/>
    </row>
    <row r="6" spans="1:8" x14ac:dyDescent="0.15">
      <c r="A6" s="122"/>
      <c r="B6" s="123"/>
      <c r="C6" s="124"/>
      <c r="D6" s="125">
        <v>40190</v>
      </c>
      <c r="E6" s="126"/>
      <c r="F6" s="127">
        <v>34482</v>
      </c>
      <c r="G6" s="128"/>
      <c r="H6" s="129"/>
    </row>
    <row r="7" spans="1:8" x14ac:dyDescent="0.15">
      <c r="A7" s="110" t="s">
        <v>518</v>
      </c>
      <c r="B7" s="115"/>
      <c r="C7" s="116"/>
      <c r="D7" s="117">
        <v>48557</v>
      </c>
      <c r="E7" s="118"/>
      <c r="F7" s="119">
        <v>87551</v>
      </c>
      <c r="G7" s="120"/>
      <c r="H7" s="121"/>
    </row>
    <row r="8" spans="1:8" x14ac:dyDescent="0.15">
      <c r="A8" s="122"/>
      <c r="B8" s="123"/>
      <c r="C8" s="124"/>
      <c r="D8" s="125">
        <v>21510</v>
      </c>
      <c r="E8" s="126"/>
      <c r="F8" s="127">
        <v>43994</v>
      </c>
      <c r="G8" s="128"/>
      <c r="H8" s="129"/>
    </row>
    <row r="9" spans="1:8" x14ac:dyDescent="0.15">
      <c r="A9" s="110" t="s">
        <v>519</v>
      </c>
      <c r="B9" s="115"/>
      <c r="C9" s="116"/>
      <c r="D9" s="117">
        <v>40883</v>
      </c>
      <c r="E9" s="118"/>
      <c r="F9" s="119">
        <v>106092</v>
      </c>
      <c r="G9" s="120"/>
      <c r="H9" s="121"/>
    </row>
    <row r="10" spans="1:8" x14ac:dyDescent="0.15">
      <c r="A10" s="122"/>
      <c r="B10" s="123"/>
      <c r="C10" s="124"/>
      <c r="D10" s="125">
        <v>24501</v>
      </c>
      <c r="E10" s="126"/>
      <c r="F10" s="127">
        <v>44299</v>
      </c>
      <c r="G10" s="128"/>
      <c r="H10" s="129"/>
    </row>
    <row r="11" spans="1:8" x14ac:dyDescent="0.15">
      <c r="A11" s="110" t="s">
        <v>520</v>
      </c>
      <c r="B11" s="115"/>
      <c r="C11" s="116"/>
      <c r="D11" s="117">
        <v>27153</v>
      </c>
      <c r="E11" s="118"/>
      <c r="F11" s="119">
        <v>78903</v>
      </c>
      <c r="G11" s="120"/>
      <c r="H11" s="121"/>
    </row>
    <row r="12" spans="1:8" x14ac:dyDescent="0.15">
      <c r="A12" s="122"/>
      <c r="B12" s="123"/>
      <c r="C12" s="130"/>
      <c r="D12" s="125">
        <v>15455</v>
      </c>
      <c r="E12" s="126"/>
      <c r="F12" s="127">
        <v>49201</v>
      </c>
      <c r="G12" s="128"/>
      <c r="H12" s="129"/>
    </row>
    <row r="13" spans="1:8" x14ac:dyDescent="0.15">
      <c r="A13" s="110"/>
      <c r="B13" s="115"/>
      <c r="C13" s="131"/>
      <c r="D13" s="132">
        <v>47725</v>
      </c>
      <c r="E13" s="133"/>
      <c r="F13" s="134">
        <v>85024</v>
      </c>
      <c r="G13" s="135"/>
      <c r="H13" s="121"/>
    </row>
    <row r="14" spans="1:8" x14ac:dyDescent="0.15">
      <c r="A14" s="122"/>
      <c r="B14" s="123"/>
      <c r="C14" s="124"/>
      <c r="D14" s="125">
        <v>26342</v>
      </c>
      <c r="E14" s="126"/>
      <c r="F14" s="127">
        <v>41619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7.38</v>
      </c>
      <c r="C19" s="136">
        <f>ROUND(VALUE(SUBSTITUTE(実質収支比率等に係る経年分析!G$48,"▲","-")),2)</f>
        <v>4.41</v>
      </c>
      <c r="D19" s="136">
        <f>ROUND(VALUE(SUBSTITUTE(実質収支比率等に係る経年分析!H$48,"▲","-")),2)</f>
        <v>4.71</v>
      </c>
      <c r="E19" s="136">
        <f>ROUND(VALUE(SUBSTITUTE(実質収支比率等に係る経年分析!I$48,"▲","-")),2)</f>
        <v>5.25</v>
      </c>
      <c r="F19" s="136">
        <f>ROUND(VALUE(SUBSTITUTE(実質収支比率等に係る経年分析!J$48,"▲","-")),2)</f>
        <v>4.32</v>
      </c>
    </row>
    <row r="20" spans="1:11" x14ac:dyDescent="0.15">
      <c r="A20" s="136" t="s">
        <v>44</v>
      </c>
      <c r="B20" s="136">
        <f>ROUND(VALUE(SUBSTITUTE(実質収支比率等に係る経年分析!F$47,"▲","-")),2)</f>
        <v>35.49</v>
      </c>
      <c r="C20" s="136">
        <f>ROUND(VALUE(SUBSTITUTE(実質収支比率等に係る経年分析!G$47,"▲","-")),2)</f>
        <v>40.42</v>
      </c>
      <c r="D20" s="136">
        <f>ROUND(VALUE(SUBSTITUTE(実質収支比率等に係る経年分析!H$47,"▲","-")),2)</f>
        <v>40.14</v>
      </c>
      <c r="E20" s="136">
        <f>ROUND(VALUE(SUBSTITUTE(実質収支比率等に係る経年分析!I$47,"▲","-")),2)</f>
        <v>38.25</v>
      </c>
      <c r="F20" s="136">
        <f>ROUND(VALUE(SUBSTITUTE(実質収支比率等に係る経年分析!J$47,"▲","-")),2)</f>
        <v>34.25</v>
      </c>
    </row>
    <row r="21" spans="1:11" x14ac:dyDescent="0.15">
      <c r="A21" s="136" t="s">
        <v>45</v>
      </c>
      <c r="B21" s="136">
        <f>IF(ISNUMBER(VALUE(SUBSTITUTE(実質収支比率等に係る経年分析!F$49,"▲","-"))),ROUND(VALUE(SUBSTITUTE(実質収支比率等に係る経年分析!F$49,"▲","-")),2),NA())</f>
        <v>4.58</v>
      </c>
      <c r="C21" s="136">
        <f>IF(ISNUMBER(VALUE(SUBSTITUTE(実質収支比率等に係る経年分析!G$49,"▲","-"))),ROUND(VALUE(SUBSTITUTE(実質収支比率等に係る経年分析!G$49,"▲","-")),2),NA())</f>
        <v>2.5099999999999998</v>
      </c>
      <c r="D21" s="136">
        <f>IF(ISNUMBER(VALUE(SUBSTITUTE(実質収支比率等に係る経年分析!H$49,"▲","-"))),ROUND(VALUE(SUBSTITUTE(実質収支比率等に係る経年分析!H$49,"▲","-")),2),NA())</f>
        <v>-0.37</v>
      </c>
      <c r="E21" s="136">
        <f>IF(ISNUMBER(VALUE(SUBSTITUTE(実質収支比率等に係る経年分析!I$49,"▲","-"))),ROUND(VALUE(SUBSTITUTE(実質収支比率等に係る経年分析!I$49,"▲","-")),2),NA())</f>
        <v>-0.99</v>
      </c>
      <c r="F21" s="136">
        <f>IF(ISNUMBER(VALUE(SUBSTITUTE(実質収支比率等に係る経年分析!J$49,"▲","-"))),ROUND(VALUE(SUBSTITUTE(実質収支比率等に係る経年分析!J$49,"▲","-")),2),NA())</f>
        <v>-5.65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戸別合併処理浄化槽整備事業特別会計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0.57999999999999996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2.61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4.6900000000000004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16.059999999999999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755</v>
      </c>
      <c r="E42" s="138"/>
      <c r="F42" s="138"/>
      <c r="G42" s="138">
        <f>'実質公債費比率（分子）の構造'!L$52</f>
        <v>777</v>
      </c>
      <c r="H42" s="138"/>
      <c r="I42" s="138"/>
      <c r="J42" s="138">
        <f>'実質公債費比率（分子）の構造'!M$52</f>
        <v>820</v>
      </c>
      <c r="K42" s="138"/>
      <c r="L42" s="138"/>
      <c r="M42" s="138">
        <f>'実質公債費比率（分子）の構造'!N$52</f>
        <v>787</v>
      </c>
      <c r="N42" s="138"/>
      <c r="O42" s="138"/>
      <c r="P42" s="138">
        <f>'実質公債費比率（分子）の構造'!O$52</f>
        <v>792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57</v>
      </c>
      <c r="C45" s="138"/>
      <c r="D45" s="138"/>
      <c r="E45" s="138">
        <f>'実質公債費比率（分子）の構造'!L$49</f>
        <v>54</v>
      </c>
      <c r="F45" s="138"/>
      <c r="G45" s="138"/>
      <c r="H45" s="138">
        <f>'実質公債費比率（分子）の構造'!M$49</f>
        <v>49</v>
      </c>
      <c r="I45" s="138"/>
      <c r="J45" s="138"/>
      <c r="K45" s="138">
        <f>'実質公債費比率（分子）の構造'!N$49</f>
        <v>34</v>
      </c>
      <c r="L45" s="138"/>
      <c r="M45" s="138"/>
      <c r="N45" s="138">
        <f>'実質公債費比率（分子）の構造'!O$49</f>
        <v>17</v>
      </c>
      <c r="O45" s="138"/>
      <c r="P45" s="138"/>
    </row>
    <row r="46" spans="1:16" x14ac:dyDescent="0.15">
      <c r="A46" s="138" t="s">
        <v>56</v>
      </c>
      <c r="B46" s="138">
        <f>'実質公債費比率（分子）の構造'!K$48</f>
        <v>333</v>
      </c>
      <c r="C46" s="138"/>
      <c r="D46" s="138"/>
      <c r="E46" s="138">
        <f>'実質公債費比率（分子）の構造'!L$48</f>
        <v>325</v>
      </c>
      <c r="F46" s="138"/>
      <c r="G46" s="138"/>
      <c r="H46" s="138">
        <f>'実質公債費比率（分子）の構造'!M$48</f>
        <v>326</v>
      </c>
      <c r="I46" s="138"/>
      <c r="J46" s="138"/>
      <c r="K46" s="138">
        <f>'実質公債費比率（分子）の構造'!N$48</f>
        <v>314</v>
      </c>
      <c r="L46" s="138"/>
      <c r="M46" s="138"/>
      <c r="N46" s="138">
        <f>'実質公債費比率（分子）の構造'!O$48</f>
        <v>324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738</v>
      </c>
      <c r="C49" s="138"/>
      <c r="D49" s="138"/>
      <c r="E49" s="138">
        <f>'実質公債費比率（分子）の構造'!L$45</f>
        <v>749</v>
      </c>
      <c r="F49" s="138"/>
      <c r="G49" s="138"/>
      <c r="H49" s="138">
        <f>'実質公債費比率（分子）の構造'!M$45</f>
        <v>771</v>
      </c>
      <c r="I49" s="138"/>
      <c r="J49" s="138"/>
      <c r="K49" s="138">
        <f>'実質公債費比率（分子）の構造'!N$45</f>
        <v>712</v>
      </c>
      <c r="L49" s="138"/>
      <c r="M49" s="138"/>
      <c r="N49" s="138">
        <f>'実質公債費比率（分子）の構造'!O$45</f>
        <v>760</v>
      </c>
      <c r="O49" s="138"/>
      <c r="P49" s="138"/>
    </row>
    <row r="50" spans="1:16" x14ac:dyDescent="0.15">
      <c r="A50" s="138" t="s">
        <v>60</v>
      </c>
      <c r="B50" s="138" t="e">
        <f>NA()</f>
        <v>#N/A</v>
      </c>
      <c r="C50" s="138">
        <f>IF(ISNUMBER('実質公債費比率（分子）の構造'!K$53),'実質公債費比率（分子）の構造'!K$53,NA())</f>
        <v>373</v>
      </c>
      <c r="D50" s="138" t="e">
        <f>NA()</f>
        <v>#N/A</v>
      </c>
      <c r="E50" s="138" t="e">
        <f>NA()</f>
        <v>#N/A</v>
      </c>
      <c r="F50" s="138">
        <f>IF(ISNUMBER('実質公債費比率（分子）の構造'!L$53),'実質公債費比率（分子）の構造'!L$53,NA())</f>
        <v>351</v>
      </c>
      <c r="G50" s="138" t="e">
        <f>NA()</f>
        <v>#N/A</v>
      </c>
      <c r="H50" s="138" t="e">
        <f>NA()</f>
        <v>#N/A</v>
      </c>
      <c r="I50" s="138">
        <f>IF(ISNUMBER('実質公債費比率（分子）の構造'!M$53),'実質公債費比率（分子）の構造'!M$53,NA())</f>
        <v>326</v>
      </c>
      <c r="J50" s="138" t="e">
        <f>NA()</f>
        <v>#N/A</v>
      </c>
      <c r="K50" s="138" t="e">
        <f>NA()</f>
        <v>#N/A</v>
      </c>
      <c r="L50" s="138">
        <f>IF(ISNUMBER('実質公債費比率（分子）の構造'!N$53),'実質公債費比率（分子）の構造'!N$53,NA())</f>
        <v>273</v>
      </c>
      <c r="M50" s="138" t="e">
        <f>NA()</f>
        <v>#N/A</v>
      </c>
      <c r="N50" s="138" t="e">
        <f>NA()</f>
        <v>#N/A</v>
      </c>
      <c r="O50" s="138">
        <f>IF(ISNUMBER('実質公債費比率（分子）の構造'!O$53),'実質公債費比率（分子）の構造'!O$53,NA())</f>
        <v>309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8916</v>
      </c>
      <c r="E56" s="137"/>
      <c r="F56" s="137"/>
      <c r="G56" s="137">
        <f>'将来負担比率（分子）の構造'!J$52</f>
        <v>8976</v>
      </c>
      <c r="H56" s="137"/>
      <c r="I56" s="137"/>
      <c r="J56" s="137">
        <f>'将来負担比率（分子）の構造'!K$52</f>
        <v>8765</v>
      </c>
      <c r="K56" s="137"/>
      <c r="L56" s="137"/>
      <c r="M56" s="137">
        <f>'将来負担比率（分子）の構造'!L$52</f>
        <v>8529</v>
      </c>
      <c r="N56" s="137"/>
      <c r="O56" s="137"/>
      <c r="P56" s="137">
        <f>'将来負担比率（分子）の構造'!M$52</f>
        <v>8179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3967</v>
      </c>
      <c r="E58" s="137"/>
      <c r="F58" s="137"/>
      <c r="G58" s="137">
        <f>'将来負担比率（分子）の構造'!J$50</f>
        <v>4272</v>
      </c>
      <c r="H58" s="137"/>
      <c r="I58" s="137"/>
      <c r="J58" s="137">
        <f>'将来負担比率（分子）の構造'!K$50</f>
        <v>4254</v>
      </c>
      <c r="K58" s="137"/>
      <c r="L58" s="137"/>
      <c r="M58" s="137">
        <f>'将来負担比率（分子）の構造'!L$50</f>
        <v>4104</v>
      </c>
      <c r="N58" s="137"/>
      <c r="O58" s="137"/>
      <c r="P58" s="137">
        <f>'将来負担比率（分子）の構造'!M$50</f>
        <v>3953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1552</v>
      </c>
      <c r="C62" s="137"/>
      <c r="D62" s="137"/>
      <c r="E62" s="137">
        <f>'将来負担比率（分子）の構造'!J$45</f>
        <v>1524</v>
      </c>
      <c r="F62" s="137"/>
      <c r="G62" s="137"/>
      <c r="H62" s="137">
        <f>'将来負担比率（分子）の構造'!K$45</f>
        <v>1426</v>
      </c>
      <c r="I62" s="137"/>
      <c r="J62" s="137"/>
      <c r="K62" s="137">
        <f>'将来負担比率（分子）の構造'!L$45</f>
        <v>1375</v>
      </c>
      <c r="L62" s="137"/>
      <c r="M62" s="137"/>
      <c r="N62" s="137">
        <f>'将来負担比率（分子）の構造'!M$45</f>
        <v>1335</v>
      </c>
      <c r="O62" s="137"/>
      <c r="P62" s="137"/>
    </row>
    <row r="63" spans="1:16" x14ac:dyDescent="0.15">
      <c r="A63" s="137" t="s">
        <v>28</v>
      </c>
      <c r="B63" s="137">
        <f>'将来負担比率（分子）の構造'!I$44</f>
        <v>189</v>
      </c>
      <c r="C63" s="137"/>
      <c r="D63" s="137"/>
      <c r="E63" s="137">
        <f>'将来負担比率（分子）の構造'!J$44</f>
        <v>137</v>
      </c>
      <c r="F63" s="137"/>
      <c r="G63" s="137"/>
      <c r="H63" s="137">
        <f>'将来負担比率（分子）の構造'!K$44</f>
        <v>101</v>
      </c>
      <c r="I63" s="137"/>
      <c r="J63" s="137"/>
      <c r="K63" s="137">
        <f>'将来負担比率（分子）の構造'!L$44</f>
        <v>82</v>
      </c>
      <c r="L63" s="137"/>
      <c r="M63" s="137"/>
      <c r="N63" s="137">
        <f>'将来負担比率（分子）の構造'!M$44</f>
        <v>66</v>
      </c>
      <c r="O63" s="137"/>
      <c r="P63" s="137"/>
    </row>
    <row r="64" spans="1:16" x14ac:dyDescent="0.15">
      <c r="A64" s="137" t="s">
        <v>27</v>
      </c>
      <c r="B64" s="137">
        <f>'将来負担比率（分子）の構造'!I$43</f>
        <v>4642</v>
      </c>
      <c r="C64" s="137"/>
      <c r="D64" s="137"/>
      <c r="E64" s="137">
        <f>'将来負担比率（分子）の構造'!J$43</f>
        <v>4534</v>
      </c>
      <c r="F64" s="137"/>
      <c r="G64" s="137"/>
      <c r="H64" s="137">
        <f>'将来負担比率（分子）の構造'!K$43</f>
        <v>4467</v>
      </c>
      <c r="I64" s="137"/>
      <c r="J64" s="137"/>
      <c r="K64" s="137">
        <f>'将来負担比率（分子）の構造'!L$43</f>
        <v>4392</v>
      </c>
      <c r="L64" s="137"/>
      <c r="M64" s="137"/>
      <c r="N64" s="137">
        <f>'将来負担比率（分子）の構造'!M$43</f>
        <v>4367</v>
      </c>
      <c r="O64" s="137"/>
      <c r="P64" s="137"/>
    </row>
    <row r="65" spans="1:16" x14ac:dyDescent="0.15">
      <c r="A65" s="137" t="s">
        <v>26</v>
      </c>
      <c r="B65" s="137">
        <f>'将来負担比率（分子）の構造'!I$42</f>
        <v>583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7105</v>
      </c>
      <c r="C66" s="137"/>
      <c r="D66" s="137"/>
      <c r="E66" s="137">
        <f>'将来負担比率（分子）の構造'!J$41</f>
        <v>7341</v>
      </c>
      <c r="F66" s="137"/>
      <c r="G66" s="137"/>
      <c r="H66" s="137">
        <f>'将来負担比率（分子）の構造'!K$41</f>
        <v>6860</v>
      </c>
      <c r="I66" s="137"/>
      <c r="J66" s="137"/>
      <c r="K66" s="137">
        <f>'将来負担比率（分子）の構造'!L$41</f>
        <v>6521</v>
      </c>
      <c r="L66" s="137"/>
      <c r="M66" s="137"/>
      <c r="N66" s="137">
        <f>'将来負担比率（分子）の構造'!M$41</f>
        <v>6135</v>
      </c>
      <c r="O66" s="137"/>
      <c r="P66" s="137"/>
    </row>
    <row r="67" spans="1:16" x14ac:dyDescent="0.15">
      <c r="A67" s="137" t="s">
        <v>64</v>
      </c>
      <c r="B67" s="137" t="e">
        <f>NA()</f>
        <v>#N/A</v>
      </c>
      <c r="C67" s="137">
        <f>IF(ISNUMBER('将来負担比率（分子）の構造'!I$53), IF('将来負担比率（分子）の構造'!I$53 &lt; 0, 0, '将来負担比率（分子）の構造'!I$53), NA())</f>
        <v>1188</v>
      </c>
      <c r="D67" s="137" t="e">
        <f>NA()</f>
        <v>#N/A</v>
      </c>
      <c r="E67" s="137" t="e">
        <f>NA()</f>
        <v>#N/A</v>
      </c>
      <c r="F67" s="137">
        <f>IF(ISNUMBER('将来負担比率（分子）の構造'!J$53), IF('将来負担比率（分子）の構造'!J$53 &lt; 0, 0, '将来負担比率（分子）の構造'!J$53), NA())</f>
        <v>288</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2018-02-19T11:50:12Z</cp:lastPrinted>
  <dcterms:created xsi:type="dcterms:W3CDTF">2018-01-24T05:22:21Z</dcterms:created>
  <dcterms:modified xsi:type="dcterms:W3CDTF">2018-06-19T05:56:30Z</dcterms:modified>
  <cp:category/>
</cp:coreProperties>
</file>